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지에이(세일)\사업장\여수 신월동\도시계획도로\재결신청서\재결신청서 제출-전남지토위(전남도청)\보상계획\"/>
    </mc:Choice>
  </mc:AlternateContent>
  <bookViews>
    <workbookView xWindow="1080" yWindow="615" windowWidth="13680" windowHeight="8610"/>
  </bookViews>
  <sheets>
    <sheet name="토지 조서" sheetId="10" r:id="rId1"/>
    <sheet name="물건조서" sheetId="27" r:id="rId2"/>
    <sheet name="Sheet1" sheetId="11" r:id="rId3"/>
  </sheets>
  <definedNames>
    <definedName name="_xlnm._FilterDatabase" localSheetId="1" hidden="1">물건조서!$A$4:$N$22</definedName>
    <definedName name="_xlnm._FilterDatabase" localSheetId="0" hidden="1">'토지 조서'!$A$4:$N$30</definedName>
    <definedName name="_xlnm.Print_Area" localSheetId="1">물건조서!$A$1:$N$22</definedName>
    <definedName name="_xlnm.Print_Area" localSheetId="0">'토지 조서'!$A$1:$N$29</definedName>
    <definedName name="_xlnm.Print_Titles" localSheetId="1">물건조서!$1:$5</definedName>
    <definedName name="_xlnm.Print_Titles" localSheetId="0">'토지 조서'!$1:$5</definedName>
    <definedName name="_xlnm.Print_Titles">#REF!</definedName>
    <definedName name="공사명" localSheetId="1">#REF!</definedName>
    <definedName name="공사명">#REF!</definedName>
    <definedName name="工事名" localSheetId="1">#REF!</definedName>
    <definedName name="工事名">#REF!</definedName>
    <definedName name="국도17호1공구_토지_미보상내역" localSheetId="1">#REF!</definedName>
    <definedName name="국도17호1공구_토지_미보상내역">#REF!</definedName>
    <definedName name="국도17호선_1공구_산단입구_석창_확·포장공사" localSheetId="1">#REF!</definedName>
    <definedName name="국도17호선_1공구_산단입구_석창_확·포장공사">#REF!</definedName>
    <definedName name="성_명" localSheetId="1">#REF!</definedName>
    <definedName name="성_명">#REF!</definedName>
    <definedName name="소재지" localSheetId="1">#REF!</definedName>
    <definedName name="소재지">#REF!</definedName>
    <definedName name="일련_번호" localSheetId="1">#REF!</definedName>
    <definedName name="일련_번호">#REF!</definedName>
    <definedName name="주_소" localSheetId="1">#REF!</definedName>
    <definedName name="주_소">#REF!</definedName>
    <definedName name="지목" localSheetId="1">#REF!</definedName>
    <definedName name="지목">#REF!</definedName>
    <definedName name="지번" localSheetId="1">#REF!</definedName>
    <definedName name="지번">#REF!</definedName>
    <definedName name="지적" localSheetId="1">#REF!</definedName>
    <definedName name="지적">#REF!</definedName>
  </definedNames>
  <calcPr calcId="162913"/>
</workbook>
</file>

<file path=xl/calcChain.xml><?xml version="1.0" encoding="utf-8"?>
<calcChain xmlns="http://schemas.openxmlformats.org/spreadsheetml/2006/main">
  <c r="G24" i="10" l="1"/>
  <c r="G9" i="10"/>
  <c r="G7" i="10"/>
  <c r="G6" i="10"/>
  <c r="G8" i="10" l="1"/>
  <c r="G10" i="10"/>
  <c r="G11" i="10"/>
  <c r="G13" i="10"/>
  <c r="G15" i="10"/>
  <c r="G17" i="10"/>
  <c r="G18" i="10"/>
  <c r="G21" i="10"/>
  <c r="G22" i="10"/>
  <c r="G23" i="10"/>
  <c r="G25" i="10"/>
  <c r="G26" i="10"/>
  <c r="G27" i="10"/>
  <c r="G28" i="10"/>
  <c r="G29" i="10"/>
  <c r="G30" i="10" l="1"/>
  <c r="F30" i="10"/>
  <c r="E30" i="10"/>
  <c r="G5" i="10" l="1"/>
  <c r="F5" i="10"/>
  <c r="E5" i="10"/>
</calcChain>
</file>

<file path=xl/sharedStrings.xml><?xml version="1.0" encoding="utf-8"?>
<sst xmlns="http://schemas.openxmlformats.org/spreadsheetml/2006/main" count="270" uniqueCount="145">
  <si>
    <t>소재지</t>
    <phoneticPr fontId="3" type="noConversion"/>
  </si>
  <si>
    <t>주소</t>
    <phoneticPr fontId="3" type="noConversion"/>
  </si>
  <si>
    <t>연번</t>
    <phoneticPr fontId="3" type="noConversion"/>
  </si>
  <si>
    <t>계</t>
    <phoneticPr fontId="3" type="noConversion"/>
  </si>
  <si>
    <t>성명</t>
    <phoneticPr fontId="3" type="noConversion"/>
  </si>
  <si>
    <t>지목</t>
    <phoneticPr fontId="3" type="noConversion"/>
  </si>
  <si>
    <t>토지소재지</t>
    <phoneticPr fontId="3" type="noConversion"/>
  </si>
  <si>
    <t>1</t>
    <phoneticPr fontId="3" type="noConversion"/>
  </si>
  <si>
    <t>2</t>
  </si>
  <si>
    <t>3</t>
  </si>
  <si>
    <t>소  유  자</t>
    <phoneticPr fontId="3" type="noConversion"/>
  </si>
  <si>
    <t>권리의 종류</t>
    <phoneticPr fontId="3" type="noConversion"/>
  </si>
  <si>
    <t>지적</t>
    <phoneticPr fontId="3" type="noConversion"/>
  </si>
  <si>
    <t>편입</t>
    <phoneticPr fontId="3" type="noConversion"/>
  </si>
  <si>
    <t>78-1</t>
    <phoneticPr fontId="3" type="noConversion"/>
  </si>
  <si>
    <t>78</t>
    <phoneticPr fontId="3" type="noConversion"/>
  </si>
  <si>
    <t>78-5</t>
    <phoneticPr fontId="3" type="noConversion"/>
  </si>
  <si>
    <t>78-12</t>
    <phoneticPr fontId="3" type="noConversion"/>
  </si>
  <si>
    <t>78-23</t>
    <phoneticPr fontId="3" type="noConversion"/>
  </si>
  <si>
    <t>78-24</t>
    <phoneticPr fontId="3" type="noConversion"/>
  </si>
  <si>
    <t>78-27</t>
    <phoneticPr fontId="3" type="noConversion"/>
  </si>
  <si>
    <t>78-28</t>
    <phoneticPr fontId="3" type="noConversion"/>
  </si>
  <si>
    <t>79-1</t>
    <phoneticPr fontId="3" type="noConversion"/>
  </si>
  <si>
    <t>80-2</t>
    <phoneticPr fontId="3" type="noConversion"/>
  </si>
  <si>
    <t>80-12</t>
    <phoneticPr fontId="3" type="noConversion"/>
  </si>
  <si>
    <t>83</t>
    <phoneticPr fontId="3" type="noConversion"/>
  </si>
  <si>
    <t>1801</t>
    <phoneticPr fontId="3" type="noConversion"/>
  </si>
  <si>
    <t>산223-21</t>
    <phoneticPr fontId="3" type="noConversion"/>
  </si>
  <si>
    <t>산237</t>
    <phoneticPr fontId="3" type="noConversion"/>
  </si>
  <si>
    <t>답</t>
    <phoneticPr fontId="3" type="noConversion"/>
  </si>
  <si>
    <t>도</t>
    <phoneticPr fontId="3" type="noConversion"/>
  </si>
  <si>
    <t>전</t>
    <phoneticPr fontId="3" type="noConversion"/>
  </si>
  <si>
    <t>임</t>
    <phoneticPr fontId="3" type="noConversion"/>
  </si>
  <si>
    <t>국토교통부</t>
    <phoneticPr fontId="3" type="noConversion"/>
  </si>
  <si>
    <t>116/345</t>
    <phoneticPr fontId="3" type="noConversion"/>
  </si>
  <si>
    <t>229/345</t>
    <phoneticPr fontId="3" type="noConversion"/>
  </si>
  <si>
    <t>89.72/136</t>
    <phoneticPr fontId="3" type="noConversion"/>
  </si>
  <si>
    <t>46.28/136</t>
    <phoneticPr fontId="3" type="noConversion"/>
  </si>
  <si>
    <t>여수시</t>
    <phoneticPr fontId="3" type="noConversion"/>
  </si>
  <si>
    <t>임*택</t>
    <phoneticPr fontId="3" type="noConversion"/>
  </si>
  <si>
    <t>임*섭</t>
    <phoneticPr fontId="3" type="noConversion"/>
  </si>
  <si>
    <t>***부동산신탁</t>
    <phoneticPr fontId="3" type="noConversion"/>
  </si>
  <si>
    <t>여수시 신월동 1**</t>
    <phoneticPr fontId="3" type="noConversion"/>
  </si>
  <si>
    <t>서울 강남구 대치동 943-** 신안빌딩 12층</t>
    <phoneticPr fontId="3" type="noConversion"/>
  </si>
  <si>
    <t>여수시 여서동 489-* 현대아파트 101-***</t>
    <phoneticPr fontId="3" type="noConversion"/>
  </si>
  <si>
    <t>면적(㎡)</t>
    <phoneticPr fontId="3" type="noConversion"/>
  </si>
  <si>
    <t>78-6</t>
    <phoneticPr fontId="3" type="noConversion"/>
  </si>
  <si>
    <t>4</t>
    <phoneticPr fontId="3" type="noConversion"/>
  </si>
  <si>
    <t>78-18</t>
    <phoneticPr fontId="3" type="noConversion"/>
  </si>
  <si>
    <t>78-19</t>
    <phoneticPr fontId="3" type="noConversion"/>
  </si>
  <si>
    <t>78-20</t>
    <phoneticPr fontId="3" type="noConversion"/>
  </si>
  <si>
    <t>78-21</t>
    <phoneticPr fontId="3" type="noConversion"/>
  </si>
  <si>
    <t>전</t>
    <phoneticPr fontId="3" type="noConversion"/>
  </si>
  <si>
    <t>대</t>
    <phoneticPr fontId="3" type="noConversion"/>
  </si>
  <si>
    <t>5</t>
    <phoneticPr fontId="3" type="noConversion"/>
  </si>
  <si>
    <t>6</t>
    <phoneticPr fontId="3" type="noConversion"/>
  </si>
  <si>
    <t>14</t>
    <phoneticPr fontId="3" type="noConversion"/>
  </si>
  <si>
    <t>15</t>
    <phoneticPr fontId="3" type="noConversion"/>
  </si>
  <si>
    <t>17</t>
    <phoneticPr fontId="3" type="noConversion"/>
  </si>
  <si>
    <t>18</t>
    <phoneticPr fontId="3" type="noConversion"/>
  </si>
  <si>
    <t>19</t>
    <phoneticPr fontId="3" type="noConversion"/>
  </si>
  <si>
    <t>20</t>
    <phoneticPr fontId="3" type="noConversion"/>
  </si>
  <si>
    <t>권*업</t>
    <phoneticPr fontId="3" type="noConversion"/>
  </si>
  <si>
    <t>도</t>
    <phoneticPr fontId="3" type="noConversion"/>
  </si>
  <si>
    <t>㈜**산업개발</t>
    <phoneticPr fontId="3" type="noConversion"/>
  </si>
  <si>
    <t>광주광역시 서구 죽봉대로78번길**(**동,3층)</t>
    <phoneticPr fontId="3" type="noConversion"/>
  </si>
  <si>
    <t>비고(지분)</t>
    <phoneticPr fontId="3" type="noConversion"/>
  </si>
  <si>
    <t>편입지분</t>
    <phoneticPr fontId="3" type="noConversion"/>
  </si>
  <si>
    <t>구 지번</t>
    <phoneticPr fontId="3" type="noConversion"/>
  </si>
  <si>
    <t>78-31</t>
    <phoneticPr fontId="3" type="noConversion"/>
  </si>
  <si>
    <t>78-33</t>
    <phoneticPr fontId="3" type="noConversion"/>
  </si>
  <si>
    <t>78-34</t>
    <phoneticPr fontId="3" type="noConversion"/>
  </si>
  <si>
    <t>78-35</t>
    <phoneticPr fontId="3" type="noConversion"/>
  </si>
  <si>
    <t>78-36</t>
    <phoneticPr fontId="3" type="noConversion"/>
  </si>
  <si>
    <t>78-37</t>
    <phoneticPr fontId="3" type="noConversion"/>
  </si>
  <si>
    <t>78-38</t>
    <phoneticPr fontId="3" type="noConversion"/>
  </si>
  <si>
    <t>78-39</t>
    <phoneticPr fontId="3" type="noConversion"/>
  </si>
  <si>
    <t>7</t>
  </si>
  <si>
    <t>8</t>
  </si>
  <si>
    <t>9</t>
  </si>
  <si>
    <t>10</t>
  </si>
  <si>
    <t>11</t>
  </si>
  <si>
    <t>12</t>
  </si>
  <si>
    <t>13</t>
  </si>
  <si>
    <t>16</t>
    <phoneticPr fontId="3" type="noConversion"/>
  </si>
  <si>
    <t>21</t>
    <phoneticPr fontId="3" type="noConversion"/>
  </si>
  <si>
    <t>78-40</t>
    <phoneticPr fontId="3" type="noConversion"/>
  </si>
  <si>
    <t>78-41</t>
    <phoneticPr fontId="3" type="noConversion"/>
  </si>
  <si>
    <t>78-42</t>
    <phoneticPr fontId="3" type="noConversion"/>
  </si>
  <si>
    <t>78-24</t>
    <phoneticPr fontId="3" type="noConversion"/>
  </si>
  <si>
    <t>78-44</t>
    <phoneticPr fontId="3" type="noConversion"/>
  </si>
  <si>
    <t>78-45</t>
    <phoneticPr fontId="3" type="noConversion"/>
  </si>
  <si>
    <t>80-51</t>
    <phoneticPr fontId="3" type="noConversion"/>
  </si>
  <si>
    <t>80-52</t>
    <phoneticPr fontId="3" type="noConversion"/>
  </si>
  <si>
    <t>83-20</t>
    <phoneticPr fontId="3" type="noConversion"/>
  </si>
  <si>
    <t>1801-3</t>
    <phoneticPr fontId="3" type="noConversion"/>
  </si>
  <si>
    <t>20필지</t>
    <phoneticPr fontId="3" type="noConversion"/>
  </si>
  <si>
    <t>21필지</t>
    <phoneticPr fontId="3" type="noConversion"/>
  </si>
  <si>
    <t>물건의
종류</t>
    <phoneticPr fontId="3" type="noConversion"/>
  </si>
  <si>
    <t>구조 및
규격</t>
    <phoneticPr fontId="3" type="noConversion"/>
  </si>
  <si>
    <t>수량
(면적)</t>
    <phoneticPr fontId="3" type="noConversion"/>
  </si>
  <si>
    <t>㎡</t>
    <phoneticPr fontId="3" type="noConversion"/>
  </si>
  <si>
    <t>수목</t>
    <phoneticPr fontId="3" type="noConversion"/>
  </si>
  <si>
    <t>감나무</t>
    <phoneticPr fontId="3" type="noConversion"/>
  </si>
  <si>
    <t>산수유</t>
    <phoneticPr fontId="3" type="noConversion"/>
  </si>
  <si>
    <t>뽕나무</t>
    <phoneticPr fontId="3" type="noConversion"/>
  </si>
  <si>
    <t>주</t>
    <phoneticPr fontId="3" type="noConversion"/>
  </si>
  <si>
    <t>세면장</t>
    <phoneticPr fontId="3" type="noConversion"/>
  </si>
  <si>
    <t>담장</t>
    <phoneticPr fontId="3" type="noConversion"/>
  </si>
  <si>
    <t>블럭조</t>
    <phoneticPr fontId="3" type="noConversion"/>
  </si>
  <si>
    <t>식</t>
    <phoneticPr fontId="3" type="noConversion"/>
  </si>
  <si>
    <t>판넬조, 
판넬지붕 단층</t>
    <phoneticPr fontId="3" type="noConversion"/>
  </si>
  <si>
    <t>창고</t>
    <phoneticPr fontId="3" type="noConversion"/>
  </si>
  <si>
    <t>조적조,
슬레이트 지붕 단층</t>
    <phoneticPr fontId="3" type="noConversion"/>
  </si>
  <si>
    <t>울타리</t>
    <phoneticPr fontId="3" type="noConversion"/>
  </si>
  <si>
    <t>대추나무</t>
    <phoneticPr fontId="3" type="noConversion"/>
  </si>
  <si>
    <t>무화과나무</t>
    <phoneticPr fontId="3" type="noConversion"/>
  </si>
  <si>
    <t>복숭아나무</t>
    <phoneticPr fontId="3" type="noConversion"/>
  </si>
  <si>
    <t>매실나무</t>
    <phoneticPr fontId="3" type="noConversion"/>
  </si>
  <si>
    <t>두충나무</t>
    <phoneticPr fontId="3" type="noConversion"/>
  </si>
  <si>
    <t>블럭슬레트</t>
    <phoneticPr fontId="3" type="noConversion"/>
  </si>
  <si>
    <t>파이프조 그물망</t>
    <phoneticPr fontId="3" type="noConversion"/>
  </si>
  <si>
    <t>모과나무</t>
    <phoneticPr fontId="3" type="noConversion"/>
  </si>
  <si>
    <t>17 건</t>
    <phoneticPr fontId="3" type="noConversion"/>
  </si>
  <si>
    <t>비고</t>
    <phoneticPr fontId="3" type="noConversion"/>
  </si>
  <si>
    <t>산223-21</t>
    <phoneticPr fontId="3" type="noConversion"/>
  </si>
  <si>
    <t>㎡</t>
    <phoneticPr fontId="3" type="noConversion"/>
  </si>
  <si>
    <t>5필지</t>
    <phoneticPr fontId="3" type="noConversion"/>
  </si>
  <si>
    <t>1</t>
    <phoneticPr fontId="3" type="noConversion"/>
  </si>
  <si>
    <t>2</t>
    <phoneticPr fontId="3" type="noConversion"/>
  </si>
  <si>
    <t>3</t>
    <phoneticPr fontId="3" type="noConversion"/>
  </si>
  <si>
    <t>전남 여수시 신월3길 **(신월동)</t>
    <phoneticPr fontId="3" type="noConversion"/>
  </si>
  <si>
    <t>전남 여수시 신월3길 **(신월동)</t>
    <phoneticPr fontId="3" type="noConversion"/>
  </si>
  <si>
    <t>권*업</t>
    <phoneticPr fontId="3" type="noConversion"/>
  </si>
  <si>
    <t>도시계획시설(도로: 소로 2-1032)사업 (여수시 신월동 공동주택 신축에 따른 진입도로 개설공사)</t>
    <phoneticPr fontId="3" type="noConversion"/>
  </si>
  <si>
    <t>산237</t>
    <phoneticPr fontId="3" type="noConversion"/>
  </si>
  <si>
    <t>135.54/430</t>
    <phoneticPr fontId="3" type="noConversion"/>
  </si>
  <si>
    <t>294.46/430</t>
    <phoneticPr fontId="3" type="noConversion"/>
  </si>
  <si>
    <t>주택도시보증공사</t>
    <phoneticPr fontId="3" type="noConversion"/>
  </si>
  <si>
    <t>부산광역시 남구 문현금융로 40(문현동, 부산국제금융센터)</t>
    <phoneticPr fontId="3" type="noConversion"/>
  </si>
  <si>
    <t>지번</t>
    <phoneticPr fontId="3" type="noConversion"/>
  </si>
  <si>
    <t>광주광역시 서구 죽봉대로78번길**(**동,3층)</t>
    <phoneticPr fontId="3" type="noConversion"/>
  </si>
  <si>
    <t>㈜**산업개발</t>
    <phoneticPr fontId="3" type="noConversion"/>
  </si>
  <si>
    <t xml:space="preserve">관  계  인 </t>
    <phoneticPr fontId="3" type="noConversion"/>
  </si>
  <si>
    <t>여수시 신월동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</si>
</sst>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76" formatCode="_-* #,##0.00\ &quot;DM&quot;_-;\-* #,##0.00\ &quot;DM&quot;_-;_-* &quot;-&quot;??\ &quot;DM&quot;_-;_-@_-"/>
    <numFmt numFmtId="177" formatCode="&quot;₩&quot;#,##0.00;[Red]&quot;₩&quot;&quot;₩&quot;&quot;₩&quot;&quot;₩&quot;&quot;₩&quot;&quot;₩&quot;\-#,##0.00"/>
    <numFmt numFmtId="178" formatCode="mm&quot;월&quot;\ dd&quot;일&quot;"/>
    <numFmt numFmtId="179" formatCode="_-* #,##0.00_-;\-* #,##0.00_-;_-* &quot;-&quot;_-;_-@_-"/>
  </numFmts>
  <fonts count="30">
    <font>
      <sz val="11"/>
      <name val="돋움"/>
      <family val="3"/>
      <charset val="129"/>
    </font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0"/>
      <name val="MS Sans Serif"/>
      <family val="2"/>
    </font>
    <font>
      <sz val="12"/>
      <name val="뼻뮝"/>
      <family val="1"/>
      <charset val="129"/>
    </font>
    <font>
      <sz val="10"/>
      <name val="Arial"/>
      <family val="2"/>
    </font>
    <font>
      <sz val="12"/>
      <name val="¹UAAA¼"/>
      <family val="1"/>
      <charset val="129"/>
    </font>
    <font>
      <b/>
      <sz val="12"/>
      <name val="Arial"/>
      <family val="2"/>
    </font>
    <font>
      <sz val="11"/>
      <name val="굴림"/>
      <family val="3"/>
      <charset val="129"/>
    </font>
    <font>
      <b/>
      <sz val="22"/>
      <name val="굴림"/>
      <family val="3"/>
      <charset val="129"/>
    </font>
    <font>
      <b/>
      <sz val="9"/>
      <name val="맑은 고딕"/>
      <family val="3"/>
      <charset val="129"/>
    </font>
    <font>
      <b/>
      <sz val="11"/>
      <name val="굴림"/>
      <family val="3"/>
      <charset val="129"/>
    </font>
    <font>
      <sz val="11"/>
      <color indexed="8"/>
      <name val="맑은 고딕"/>
      <family val="3"/>
      <charset val="129"/>
    </font>
    <font>
      <sz val="9"/>
      <name val="맑은 고딕"/>
      <family val="3"/>
      <charset val="129"/>
      <scheme val="major"/>
    </font>
    <font>
      <sz val="9"/>
      <color rgb="FF000000"/>
      <name val="맑은 고딕"/>
      <family val="3"/>
      <charset val="129"/>
      <scheme val="major"/>
    </font>
    <font>
      <b/>
      <sz val="9"/>
      <color rgb="FF000000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1"/>
      <name val="맑은 고딕"/>
      <family val="3"/>
      <charset val="129"/>
    </font>
    <font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</font>
    <font>
      <b/>
      <sz val="1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ajor"/>
    </font>
    <font>
      <b/>
      <sz val="1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ajor"/>
    </font>
    <font>
      <b/>
      <sz val="9"/>
      <name val="맑은 고딕"/>
      <family val="3"/>
      <charset val="129"/>
      <scheme val="major"/>
    </font>
    <font>
      <b/>
      <sz val="11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4">
    <xf numFmtId="0" fontId="0" fillId="0" borderId="0">
      <alignment vertical="center"/>
    </xf>
    <xf numFmtId="0" fontId="4" fillId="0" borderId="0" applyNumberFormat="0" applyFill="0" applyBorder="0" applyAlignment="0" applyProtection="0"/>
    <xf numFmtId="0" fontId="5" fillId="0" borderId="0"/>
    <xf numFmtId="41" fontId="2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/>
    <xf numFmtId="177" fontId="6" fillId="0" borderId="0" applyFont="0" applyFill="0" applyBorder="0" applyAlignment="0" applyProtection="0"/>
    <xf numFmtId="0" fontId="2" fillId="0" borderId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8" fillId="0" borderId="1" applyNumberFormat="0" applyAlignment="0" applyProtection="0">
      <alignment horizontal="left" vertical="center"/>
    </xf>
    <xf numFmtId="0" fontId="8" fillId="0" borderId="2">
      <alignment horizontal="left" vertical="center"/>
    </xf>
    <xf numFmtId="0" fontId="6" fillId="0" borderId="0"/>
    <xf numFmtId="0" fontId="1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7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49" fontId="14" fillId="2" borderId="0" xfId="0" applyNumberFormat="1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/>
    </xf>
    <xf numFmtId="0" fontId="15" fillId="2" borderId="0" xfId="6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16" fillId="2" borderId="0" xfId="6" applyFont="1" applyFill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0" fillId="0" borderId="3" xfId="0" applyFont="1" applyBorder="1">
      <alignment vertical="center"/>
    </xf>
    <xf numFmtId="41" fontId="20" fillId="0" borderId="3" xfId="22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 wrapText="1"/>
    </xf>
    <xf numFmtId="0" fontId="18" fillId="3" borderId="11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23" fillId="2" borderId="3" xfId="6" applyFont="1" applyFill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3" xfId="0" applyFont="1" applyFill="1" applyBorder="1">
      <alignment vertical="center"/>
    </xf>
    <xf numFmtId="0" fontId="18" fillId="3" borderId="3" xfId="0" applyFont="1" applyFill="1" applyBorder="1" applyAlignment="1">
      <alignment horizontal="center" vertical="center"/>
    </xf>
    <xf numFmtId="17" fontId="23" fillId="0" borderId="3" xfId="6" quotePrefix="1" applyNumberFormat="1" applyFont="1" applyFill="1" applyBorder="1" applyAlignment="1">
      <alignment horizontal="center" vertical="center" wrapText="1"/>
    </xf>
    <xf numFmtId="0" fontId="23" fillId="0" borderId="3" xfId="6" quotePrefix="1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41" fontId="23" fillId="2" borderId="3" xfId="3" applyFont="1" applyFill="1" applyBorder="1" applyAlignment="1">
      <alignment horizontal="center" vertical="center" wrapText="1"/>
    </xf>
    <xf numFmtId="41" fontId="23" fillId="0" borderId="3" xfId="3" applyFont="1" applyFill="1" applyBorder="1" applyAlignment="1">
      <alignment horizontal="center" vertical="center" wrapText="1"/>
    </xf>
    <xf numFmtId="41" fontId="18" fillId="2" borderId="3" xfId="3" applyFont="1" applyFill="1" applyBorder="1" applyAlignment="1">
      <alignment horizontal="center" vertical="center" wrapText="1"/>
    </xf>
    <xf numFmtId="41" fontId="19" fillId="0" borderId="3" xfId="3" applyFont="1" applyBorder="1" applyAlignment="1">
      <alignment horizontal="center" vertical="center"/>
    </xf>
    <xf numFmtId="41" fontId="19" fillId="0" borderId="3" xfId="3" applyFont="1" applyBorder="1" applyAlignment="1">
      <alignment horizontal="center" vertical="center" wrapText="1"/>
    </xf>
    <xf numFmtId="41" fontId="20" fillId="0" borderId="3" xfId="0" applyNumberFormat="1" applyFont="1" applyBorder="1" applyAlignment="1">
      <alignment horizontal="center" vertical="center"/>
    </xf>
    <xf numFmtId="0" fontId="24" fillId="2" borderId="3" xfId="6" applyFont="1" applyFill="1" applyBorder="1" applyAlignment="1">
      <alignment horizontal="center" vertical="center" wrapText="1"/>
    </xf>
    <xf numFmtId="0" fontId="19" fillId="2" borderId="3" xfId="0" applyFont="1" applyFill="1" applyBorder="1" applyAlignment="1">
      <alignment horizontal="center" vertical="center" wrapText="1"/>
    </xf>
    <xf numFmtId="0" fontId="19" fillId="2" borderId="3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1" fillId="0" borderId="9" xfId="0" applyFont="1" applyFill="1" applyBorder="1" applyAlignment="1">
      <alignment horizontal="center" vertical="center"/>
    </xf>
    <xf numFmtId="0" fontId="19" fillId="2" borderId="9" xfId="0" applyFont="1" applyFill="1" applyBorder="1" applyAlignment="1">
      <alignment horizontal="center" vertical="center" wrapText="1"/>
    </xf>
    <xf numFmtId="49" fontId="17" fillId="2" borderId="4" xfId="0" applyNumberFormat="1" applyFont="1" applyFill="1" applyBorder="1" applyAlignment="1">
      <alignment horizontal="center" vertical="center"/>
    </xf>
    <xf numFmtId="49" fontId="17" fillId="0" borderId="4" xfId="0" applyNumberFormat="1" applyFont="1" applyFill="1" applyBorder="1" applyAlignment="1">
      <alignment horizontal="center" vertical="center"/>
    </xf>
    <xf numFmtId="41" fontId="19" fillId="0" borderId="9" xfId="0" applyNumberFormat="1" applyFont="1" applyFill="1" applyBorder="1" applyAlignment="1">
      <alignment horizontal="center" vertical="center"/>
    </xf>
    <xf numFmtId="41" fontId="19" fillId="2" borderId="9" xfId="0" applyNumberFormat="1" applyFont="1" applyFill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 wrapText="1"/>
    </xf>
    <xf numFmtId="178" fontId="19" fillId="0" borderId="9" xfId="0" quotePrefix="1" applyNumberFormat="1" applyFont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18" fillId="3" borderId="3" xfId="0" applyFont="1" applyFill="1" applyBorder="1" applyAlignment="1">
      <alignment horizontal="center" vertical="center"/>
    </xf>
    <xf numFmtId="179" fontId="0" fillId="2" borderId="3" xfId="3" applyNumberFormat="1" applyFont="1" applyFill="1" applyBorder="1" applyAlignment="1">
      <alignment horizontal="center" vertical="center"/>
    </xf>
    <xf numFmtId="179" fontId="0" fillId="0" borderId="3" xfId="3" applyNumberFormat="1" applyFont="1" applyFill="1" applyBorder="1" applyAlignment="1">
      <alignment horizontal="center" vertical="center"/>
    </xf>
    <xf numFmtId="179" fontId="19" fillId="0" borderId="3" xfId="3" applyNumberFormat="1" applyFont="1" applyBorder="1" applyAlignment="1">
      <alignment horizontal="center" vertical="center"/>
    </xf>
    <xf numFmtId="179" fontId="19" fillId="0" borderId="3" xfId="3" applyNumberFormat="1" applyFont="1" applyFill="1" applyBorder="1" applyAlignment="1">
      <alignment horizontal="center" vertical="center" wrapText="1"/>
    </xf>
    <xf numFmtId="179" fontId="20" fillId="0" borderId="3" xfId="3" applyNumberFormat="1" applyFont="1" applyBorder="1" applyAlignment="1">
      <alignment horizontal="center" vertical="center"/>
    </xf>
    <xf numFmtId="179" fontId="23" fillId="2" borderId="15" xfId="3" applyNumberFormat="1" applyFont="1" applyFill="1" applyBorder="1" applyAlignment="1">
      <alignment horizontal="center" vertical="center" wrapText="1"/>
    </xf>
    <xf numFmtId="179" fontId="19" fillId="0" borderId="3" xfId="3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179" fontId="25" fillId="2" borderId="3" xfId="3" applyNumberFormat="1" applyFont="1" applyFill="1" applyBorder="1" applyAlignment="1">
      <alignment horizontal="center" vertical="center" wrapText="1"/>
    </xf>
    <xf numFmtId="41" fontId="19" fillId="0" borderId="3" xfId="3" applyNumberFormat="1" applyFont="1" applyBorder="1" applyAlignment="1">
      <alignment horizontal="center" vertical="center"/>
    </xf>
    <xf numFmtId="41" fontId="18" fillId="0" borderId="3" xfId="3" applyNumberFormat="1" applyFont="1" applyFill="1" applyBorder="1" applyAlignment="1">
      <alignment horizontal="center" vertical="center" wrapText="1"/>
    </xf>
    <xf numFmtId="41" fontId="18" fillId="2" borderId="3" xfId="3" applyNumberFormat="1" applyFont="1" applyFill="1" applyBorder="1" applyAlignment="1">
      <alignment horizontal="center" vertical="center" wrapText="1"/>
    </xf>
    <xf numFmtId="41" fontId="19" fillId="0" borderId="3" xfId="3" applyNumberFormat="1" applyFont="1" applyFill="1" applyBorder="1" applyAlignment="1">
      <alignment horizontal="center" vertical="center" wrapText="1"/>
    </xf>
    <xf numFmtId="0" fontId="18" fillId="3" borderId="3" xfId="0" applyFont="1" applyFill="1" applyBorder="1" applyAlignment="1">
      <alignment horizontal="center" vertical="center"/>
    </xf>
    <xf numFmtId="41" fontId="23" fillId="2" borderId="15" xfId="3" applyFont="1" applyFill="1" applyBorder="1" applyAlignment="1">
      <alignment horizontal="center" vertical="center" wrapText="1"/>
    </xf>
    <xf numFmtId="49" fontId="17" fillId="2" borderId="3" xfId="0" applyNumberFormat="1" applyFont="1" applyFill="1" applyBorder="1" applyAlignment="1">
      <alignment horizontal="center" vertical="center"/>
    </xf>
    <xf numFmtId="179" fontId="27" fillId="2" borderId="3" xfId="3" applyNumberFormat="1" applyFont="1" applyFill="1" applyBorder="1" applyAlignment="1">
      <alignment horizontal="center" vertical="center" wrapText="1"/>
    </xf>
    <xf numFmtId="0" fontId="20" fillId="2" borderId="3" xfId="0" applyFont="1" applyFill="1" applyBorder="1" applyAlignment="1">
      <alignment horizontal="center" vertical="center"/>
    </xf>
    <xf numFmtId="0" fontId="26" fillId="0" borderId="3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/>
    </xf>
    <xf numFmtId="41" fontId="23" fillId="2" borderId="15" xfId="22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shrinkToFit="1"/>
    </xf>
    <xf numFmtId="41" fontId="9" fillId="0" borderId="0" xfId="3" applyFont="1" applyBorder="1" applyAlignment="1">
      <alignment horizontal="center" vertical="center" shrinkToFit="1"/>
    </xf>
    <xf numFmtId="41" fontId="0" fillId="0" borderId="3" xfId="3" applyFont="1" applyBorder="1" applyAlignment="1">
      <alignment horizontal="center" vertical="center"/>
    </xf>
    <xf numFmtId="41" fontId="0" fillId="0" borderId="0" xfId="3" applyFont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20" fillId="3" borderId="3" xfId="0" applyFont="1" applyFill="1" applyBorder="1" applyAlignment="1">
      <alignment horizontal="center" vertical="center"/>
    </xf>
    <xf numFmtId="0" fontId="21" fillId="2" borderId="3" xfId="0" applyFont="1" applyFill="1" applyBorder="1" applyAlignment="1">
      <alignment horizontal="center" vertical="center"/>
    </xf>
    <xf numFmtId="0" fontId="21" fillId="0" borderId="3" xfId="0" applyFont="1" applyFill="1" applyBorder="1" applyAlignment="1">
      <alignment horizontal="center" vertical="center"/>
    </xf>
    <xf numFmtId="0" fontId="25" fillId="0" borderId="3" xfId="6" quotePrefix="1" applyFont="1" applyFill="1" applyBorder="1" applyAlignment="1">
      <alignment horizontal="center" vertical="center" wrapText="1"/>
    </xf>
    <xf numFmtId="0" fontId="25" fillId="2" borderId="3" xfId="6" applyFont="1" applyFill="1" applyBorder="1" applyAlignment="1">
      <alignment horizontal="center" vertical="center" wrapText="1"/>
    </xf>
    <xf numFmtId="0" fontId="28" fillId="2" borderId="0" xfId="0" applyFont="1" applyFill="1" applyBorder="1" applyAlignment="1">
      <alignment horizontal="center" vertical="center"/>
    </xf>
    <xf numFmtId="0" fontId="29" fillId="0" borderId="0" xfId="0" applyFont="1">
      <alignment vertical="center"/>
    </xf>
    <xf numFmtId="41" fontId="18" fillId="0" borderId="3" xfId="3" applyFont="1" applyBorder="1" applyAlignment="1">
      <alignment horizontal="center" vertical="center"/>
    </xf>
    <xf numFmtId="41" fontId="18" fillId="0" borderId="3" xfId="0" applyNumberFormat="1" applyFont="1" applyBorder="1" applyAlignment="1">
      <alignment horizontal="center" vertical="center"/>
    </xf>
    <xf numFmtId="41" fontId="20" fillId="4" borderId="3" xfId="22" applyFont="1" applyFill="1" applyBorder="1" applyAlignment="1">
      <alignment horizontal="center" vertical="center"/>
    </xf>
    <xf numFmtId="49" fontId="17" fillId="2" borderId="17" xfId="0" applyNumberFormat="1" applyFont="1" applyFill="1" applyBorder="1" applyAlignment="1">
      <alignment horizontal="center" vertical="center"/>
    </xf>
    <xf numFmtId="0" fontId="21" fillId="2" borderId="15" xfId="0" applyFont="1" applyFill="1" applyBorder="1" applyAlignment="1">
      <alignment horizontal="center" vertical="center"/>
    </xf>
    <xf numFmtId="0" fontId="18" fillId="2" borderId="15" xfId="0" applyFont="1" applyFill="1" applyBorder="1" applyAlignment="1">
      <alignment horizontal="center" vertical="center"/>
    </xf>
    <xf numFmtId="0" fontId="23" fillId="0" borderId="15" xfId="6" quotePrefix="1" applyFont="1" applyFill="1" applyBorder="1" applyAlignment="1">
      <alignment horizontal="center" vertical="center" wrapText="1"/>
    </xf>
    <xf numFmtId="41" fontId="23" fillId="2" borderId="15" xfId="3" applyFont="1" applyFill="1" applyBorder="1" applyAlignment="1">
      <alignment horizontal="center" vertical="center" wrapText="1"/>
    </xf>
    <xf numFmtId="41" fontId="19" fillId="0" borderId="15" xfId="3" applyNumberFormat="1" applyFont="1" applyBorder="1" applyAlignment="1">
      <alignment horizontal="center" vertical="center"/>
    </xf>
    <xf numFmtId="41" fontId="23" fillId="0" borderId="14" xfId="3" applyFont="1" applyFill="1" applyBorder="1" applyAlignment="1">
      <alignment vertical="center" wrapText="1"/>
    </xf>
    <xf numFmtId="41" fontId="23" fillId="0" borderId="3" xfId="3" applyFont="1" applyFill="1" applyBorder="1" applyAlignment="1">
      <alignment vertical="center" wrapText="1"/>
    </xf>
    <xf numFmtId="41" fontId="17" fillId="2" borderId="3" xfId="3" applyNumberFormat="1" applyFont="1" applyFill="1" applyBorder="1" applyAlignment="1">
      <alignment horizontal="center" vertical="center" wrapText="1"/>
    </xf>
    <xf numFmtId="41" fontId="18" fillId="0" borderId="3" xfId="3" applyFont="1" applyFill="1" applyBorder="1" applyAlignment="1">
      <alignment horizontal="center" vertical="center" wrapText="1"/>
    </xf>
    <xf numFmtId="0" fontId="21" fillId="2" borderId="15" xfId="0" applyFont="1" applyFill="1" applyBorder="1" applyAlignment="1">
      <alignment horizontal="center" vertical="center"/>
    </xf>
    <xf numFmtId="0" fontId="21" fillId="2" borderId="14" xfId="0" applyFont="1" applyFill="1" applyBorder="1" applyAlignment="1">
      <alignment horizontal="center" vertical="center"/>
    </xf>
    <xf numFmtId="0" fontId="18" fillId="3" borderId="10" xfId="0" applyFont="1" applyFill="1" applyBorder="1" applyAlignment="1">
      <alignment horizontal="center" vertical="center" wrapText="1"/>
    </xf>
    <xf numFmtId="0" fontId="18" fillId="3" borderId="12" xfId="0" applyFont="1" applyFill="1" applyBorder="1" applyAlignment="1">
      <alignment horizontal="center" vertical="center" wrapText="1"/>
    </xf>
    <xf numFmtId="0" fontId="18" fillId="3" borderId="13" xfId="0" applyFont="1" applyFill="1" applyBorder="1" applyAlignment="1">
      <alignment horizontal="center" vertical="center" wrapText="1"/>
    </xf>
    <xf numFmtId="0" fontId="17" fillId="2" borderId="15" xfId="0" applyFont="1" applyFill="1" applyBorder="1" applyAlignment="1">
      <alignment horizontal="center" vertical="center"/>
    </xf>
    <xf numFmtId="0" fontId="17" fillId="2" borderId="14" xfId="0" applyFont="1" applyFill="1" applyBorder="1" applyAlignment="1">
      <alignment horizontal="center" vertical="center"/>
    </xf>
    <xf numFmtId="41" fontId="23" fillId="2" borderId="15" xfId="3" applyFont="1" applyFill="1" applyBorder="1" applyAlignment="1">
      <alignment horizontal="center" vertical="center" wrapText="1"/>
    </xf>
    <xf numFmtId="41" fontId="23" fillId="2" borderId="14" xfId="3" applyNumberFormat="1" applyFont="1" applyFill="1" applyBorder="1" applyAlignment="1">
      <alignment horizontal="center" vertical="center" wrapText="1"/>
    </xf>
    <xf numFmtId="41" fontId="23" fillId="2" borderId="14" xfId="3" applyFont="1" applyFill="1" applyBorder="1" applyAlignment="1">
      <alignment horizontal="center" vertical="center" wrapText="1"/>
    </xf>
    <xf numFmtId="0" fontId="23" fillId="0" borderId="15" xfId="6" quotePrefix="1" applyFont="1" applyFill="1" applyBorder="1" applyAlignment="1">
      <alignment horizontal="center" vertical="center" wrapText="1"/>
    </xf>
    <xf numFmtId="0" fontId="23" fillId="0" borderId="14" xfId="6" quotePrefix="1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 shrinkToFit="1"/>
    </xf>
    <xf numFmtId="0" fontId="9" fillId="0" borderId="0" xfId="0" applyFont="1" applyBorder="1" applyAlignment="1">
      <alignment horizontal="left" vertical="center" shrinkToFit="1"/>
    </xf>
    <xf numFmtId="0" fontId="22" fillId="3" borderId="8" xfId="0" applyFont="1" applyFill="1" applyBorder="1" applyAlignment="1">
      <alignment horizontal="center" vertical="center" shrinkToFit="1"/>
    </xf>
    <xf numFmtId="0" fontId="22" fillId="3" borderId="9" xfId="0" applyFont="1" applyFill="1" applyBorder="1" applyAlignment="1">
      <alignment horizontal="center" vertical="center" shrinkToFit="1"/>
    </xf>
    <xf numFmtId="0" fontId="18" fillId="3" borderId="7" xfId="0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center" vertical="center"/>
    </xf>
    <xf numFmtId="0" fontId="18" fillId="3" borderId="6" xfId="0" applyFont="1" applyFill="1" applyBorder="1" applyAlignment="1">
      <alignment horizontal="center" vertical="center"/>
    </xf>
    <xf numFmtId="0" fontId="18" fillId="3" borderId="6" xfId="0" applyFont="1" applyFill="1" applyBorder="1" applyAlignment="1">
      <alignment horizontal="center" vertical="center" wrapText="1"/>
    </xf>
    <xf numFmtId="0" fontId="18" fillId="3" borderId="3" xfId="0" applyFont="1" applyFill="1" applyBorder="1" applyAlignment="1">
      <alignment horizontal="center" vertical="center"/>
    </xf>
    <xf numFmtId="0" fontId="18" fillId="3" borderId="10" xfId="0" applyFont="1" applyFill="1" applyBorder="1" applyAlignment="1">
      <alignment horizontal="center" vertical="center"/>
    </xf>
    <xf numFmtId="0" fontId="18" fillId="3" borderId="12" xfId="0" applyFont="1" applyFill="1" applyBorder="1" applyAlignment="1">
      <alignment horizontal="center" vertical="center"/>
    </xf>
    <xf numFmtId="0" fontId="18" fillId="3" borderId="13" xfId="0" applyFont="1" applyFill="1" applyBorder="1" applyAlignment="1">
      <alignment horizontal="center" vertical="center"/>
    </xf>
    <xf numFmtId="49" fontId="17" fillId="2" borderId="17" xfId="0" applyNumberFormat="1" applyFont="1" applyFill="1" applyBorder="1" applyAlignment="1">
      <alignment horizontal="center" vertical="center"/>
    </xf>
    <xf numFmtId="49" fontId="17" fillId="2" borderId="18" xfId="0" applyNumberFormat="1" applyFont="1" applyFill="1" applyBorder="1" applyAlignment="1">
      <alignment horizontal="center" vertical="center"/>
    </xf>
    <xf numFmtId="0" fontId="18" fillId="2" borderId="15" xfId="0" applyFont="1" applyFill="1" applyBorder="1" applyAlignment="1">
      <alignment horizontal="center" vertical="center"/>
    </xf>
    <xf numFmtId="0" fontId="18" fillId="2" borderId="14" xfId="0" applyFont="1" applyFill="1" applyBorder="1" applyAlignment="1">
      <alignment horizontal="center" vertical="center"/>
    </xf>
    <xf numFmtId="41" fontId="19" fillId="0" borderId="15" xfId="3" applyNumberFormat="1" applyFont="1" applyBorder="1" applyAlignment="1">
      <alignment horizontal="center" vertical="center"/>
    </xf>
    <xf numFmtId="41" fontId="19" fillId="0" borderId="14" xfId="3" applyFont="1" applyBorder="1" applyAlignment="1">
      <alignment horizontal="center" vertical="center"/>
    </xf>
    <xf numFmtId="17" fontId="23" fillId="0" borderId="15" xfId="6" quotePrefix="1" applyNumberFormat="1" applyFont="1" applyFill="1" applyBorder="1" applyAlignment="1">
      <alignment horizontal="center" vertical="center" wrapText="1"/>
    </xf>
    <xf numFmtId="17" fontId="23" fillId="0" borderId="14" xfId="6" quotePrefix="1" applyNumberFormat="1" applyFont="1" applyFill="1" applyBorder="1" applyAlignment="1">
      <alignment horizontal="center" vertical="center" wrapText="1"/>
    </xf>
    <xf numFmtId="41" fontId="17" fillId="2" borderId="15" xfId="3" applyNumberFormat="1" applyFont="1" applyFill="1" applyBorder="1" applyAlignment="1">
      <alignment horizontal="center" vertical="center" wrapText="1"/>
    </xf>
    <xf numFmtId="41" fontId="17" fillId="2" borderId="14" xfId="3" applyNumberFormat="1" applyFont="1" applyFill="1" applyBorder="1" applyAlignment="1">
      <alignment horizontal="center" vertical="center" wrapText="1"/>
    </xf>
    <xf numFmtId="17" fontId="23" fillId="0" borderId="16" xfId="6" quotePrefix="1" applyNumberFormat="1" applyFont="1" applyFill="1" applyBorder="1" applyAlignment="1">
      <alignment horizontal="center" vertical="center" wrapText="1"/>
    </xf>
    <xf numFmtId="0" fontId="21" fillId="0" borderId="15" xfId="0" applyFont="1" applyFill="1" applyBorder="1" applyAlignment="1">
      <alignment horizontal="center" vertical="center"/>
    </xf>
    <xf numFmtId="0" fontId="21" fillId="0" borderId="16" xfId="0" applyFont="1" applyFill="1" applyBorder="1" applyAlignment="1">
      <alignment horizontal="center" vertical="center"/>
    </xf>
    <xf numFmtId="0" fontId="21" fillId="0" borderId="14" xfId="0" applyFont="1" applyFill="1" applyBorder="1" applyAlignment="1">
      <alignment horizontal="center" vertical="center"/>
    </xf>
    <xf numFmtId="41" fontId="19" fillId="0" borderId="26" xfId="0" applyNumberFormat="1" applyFont="1" applyFill="1" applyBorder="1" applyAlignment="1">
      <alignment horizontal="center" vertical="center"/>
    </xf>
    <xf numFmtId="41" fontId="19" fillId="0" borderId="27" xfId="0" applyNumberFormat="1" applyFont="1" applyFill="1" applyBorder="1" applyAlignment="1">
      <alignment horizontal="center" vertical="center"/>
    </xf>
    <xf numFmtId="41" fontId="19" fillId="0" borderId="28" xfId="0" applyNumberFormat="1" applyFont="1" applyFill="1" applyBorder="1" applyAlignment="1">
      <alignment horizontal="center" vertical="center"/>
    </xf>
    <xf numFmtId="0" fontId="19" fillId="0" borderId="26" xfId="0" applyFont="1" applyBorder="1" applyAlignment="1">
      <alignment horizontal="center" vertical="center"/>
    </xf>
    <xf numFmtId="0" fontId="19" fillId="0" borderId="27" xfId="0" applyFont="1" applyBorder="1" applyAlignment="1">
      <alignment horizontal="center" vertical="center"/>
    </xf>
    <xf numFmtId="0" fontId="19" fillId="0" borderId="28" xfId="0" applyFont="1" applyBorder="1" applyAlignment="1">
      <alignment horizontal="center" vertical="center"/>
    </xf>
    <xf numFmtId="0" fontId="24" fillId="2" borderId="15" xfId="6" applyFont="1" applyFill="1" applyBorder="1" applyAlignment="1">
      <alignment horizontal="center" vertical="center" wrapText="1"/>
    </xf>
    <xf numFmtId="0" fontId="24" fillId="2" borderId="14" xfId="6" applyFont="1" applyFill="1" applyBorder="1" applyAlignment="1">
      <alignment horizontal="center" vertical="center" wrapText="1"/>
    </xf>
    <xf numFmtId="0" fontId="24" fillId="2" borderId="16" xfId="6" applyFont="1" applyFill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9" fillId="2" borderId="15" xfId="0" applyFont="1" applyFill="1" applyBorder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19" fillId="2" borderId="14" xfId="0" applyFont="1" applyFill="1" applyBorder="1" applyAlignment="1">
      <alignment horizontal="center" vertical="center" wrapText="1"/>
    </xf>
    <xf numFmtId="49" fontId="17" fillId="2" borderId="19" xfId="0" applyNumberFormat="1" applyFont="1" applyFill="1" applyBorder="1" applyAlignment="1">
      <alignment horizontal="center" vertical="center"/>
    </xf>
    <xf numFmtId="0" fontId="17" fillId="2" borderId="16" xfId="0" applyFont="1" applyFill="1" applyBorder="1" applyAlignment="1">
      <alignment horizontal="center" vertical="center"/>
    </xf>
    <xf numFmtId="0" fontId="21" fillId="2" borderId="16" xfId="0" applyFont="1" applyFill="1" applyBorder="1" applyAlignment="1">
      <alignment horizontal="center" vertical="center"/>
    </xf>
    <xf numFmtId="0" fontId="23" fillId="0" borderId="16" xfId="6" quotePrefix="1" applyFont="1" applyFill="1" applyBorder="1" applyAlignment="1">
      <alignment horizontal="center" vertical="center" wrapText="1"/>
    </xf>
    <xf numFmtId="0" fontId="17" fillId="0" borderId="15" xfId="0" applyFont="1" applyFill="1" applyBorder="1" applyAlignment="1">
      <alignment horizontal="center" vertical="center"/>
    </xf>
    <xf numFmtId="0" fontId="17" fillId="0" borderId="16" xfId="0" applyFont="1" applyFill="1" applyBorder="1" applyAlignment="1">
      <alignment horizontal="center" vertical="center"/>
    </xf>
    <xf numFmtId="49" fontId="17" fillId="0" borderId="17" xfId="0" applyNumberFormat="1" applyFont="1" applyFill="1" applyBorder="1" applyAlignment="1">
      <alignment horizontal="center" vertical="center"/>
    </xf>
    <xf numFmtId="49" fontId="17" fillId="0" borderId="19" xfId="0" applyNumberFormat="1" applyFont="1" applyFill="1" applyBorder="1" applyAlignment="1">
      <alignment horizontal="center" vertical="center"/>
    </xf>
    <xf numFmtId="0" fontId="17" fillId="0" borderId="14" xfId="0" applyFont="1" applyFill="1" applyBorder="1" applyAlignment="1">
      <alignment horizontal="center" vertical="center"/>
    </xf>
    <xf numFmtId="49" fontId="17" fillId="0" borderId="18" xfId="0" applyNumberFormat="1" applyFont="1" applyFill="1" applyBorder="1" applyAlignment="1">
      <alignment horizontal="center" vertical="center"/>
    </xf>
    <xf numFmtId="0" fontId="18" fillId="3" borderId="20" xfId="0" applyFont="1" applyFill="1" applyBorder="1" applyAlignment="1">
      <alignment horizontal="center" vertical="center" wrapText="1"/>
    </xf>
    <xf numFmtId="0" fontId="18" fillId="3" borderId="14" xfId="0" applyFont="1" applyFill="1" applyBorder="1" applyAlignment="1">
      <alignment horizontal="center" vertical="center"/>
    </xf>
    <xf numFmtId="0" fontId="18" fillId="3" borderId="14" xfId="0" applyFont="1" applyFill="1" applyBorder="1" applyAlignment="1">
      <alignment horizontal="center" vertical="center" wrapText="1"/>
    </xf>
    <xf numFmtId="0" fontId="18" fillId="3" borderId="21" xfId="0" applyFont="1" applyFill="1" applyBorder="1" applyAlignment="1">
      <alignment horizontal="center" vertical="center" wrapText="1"/>
    </xf>
    <xf numFmtId="0" fontId="18" fillId="3" borderId="22" xfId="0" applyFont="1" applyFill="1" applyBorder="1" applyAlignment="1">
      <alignment horizontal="center" vertical="center" wrapText="1"/>
    </xf>
    <xf numFmtId="0" fontId="18" fillId="3" borderId="23" xfId="0" applyFont="1" applyFill="1" applyBorder="1" applyAlignment="1">
      <alignment horizontal="center" vertical="center" wrapText="1"/>
    </xf>
    <xf numFmtId="0" fontId="18" fillId="3" borderId="24" xfId="0" applyFont="1" applyFill="1" applyBorder="1" applyAlignment="1">
      <alignment horizontal="center" vertical="center" wrapText="1"/>
    </xf>
    <xf numFmtId="0" fontId="23" fillId="2" borderId="15" xfId="6" applyFont="1" applyFill="1" applyBorder="1" applyAlignment="1">
      <alignment horizontal="center" vertical="center" wrapText="1"/>
    </xf>
    <xf numFmtId="0" fontId="23" fillId="2" borderId="16" xfId="6" applyFont="1" applyFill="1" applyBorder="1" applyAlignment="1">
      <alignment horizontal="center" vertical="center" wrapText="1"/>
    </xf>
    <xf numFmtId="0" fontId="23" fillId="2" borderId="14" xfId="6" applyFont="1" applyFill="1" applyBorder="1" applyAlignment="1">
      <alignment horizontal="center" vertical="center" wrapText="1"/>
    </xf>
    <xf numFmtId="41" fontId="20" fillId="0" borderId="11" xfId="22" applyFont="1" applyBorder="1" applyAlignment="1">
      <alignment horizontal="center" vertical="center"/>
    </xf>
    <xf numFmtId="41" fontId="20" fillId="0" borderId="25" xfId="22" applyFont="1" applyBorder="1" applyAlignment="1">
      <alignment horizontal="center" vertical="center"/>
    </xf>
  </cellXfs>
  <cellStyles count="24">
    <cellStyle name="_x000a_386grabber=M" xfId="1"/>
    <cellStyle name="AeE­ [0]_INQUIRY ¿μ¾÷AßAø " xfId="7"/>
    <cellStyle name="AeE­_INQUIRY ¿μ¾÷AßAø " xfId="8"/>
    <cellStyle name="AÞ¸¶ [0]_INQUIRY ¿μ¾÷AßAø " xfId="9"/>
    <cellStyle name="AÞ¸¶_INQUIRY ¿μ¾÷AßAø " xfId="10"/>
    <cellStyle name="C￥AØ_¿μ¾÷CoE² " xfId="11"/>
    <cellStyle name="Comma [0]_ SG&amp;A Bridge " xfId="12"/>
    <cellStyle name="Comma_ SG&amp;A Bridge " xfId="13"/>
    <cellStyle name="Currency [0]_ SG&amp;A Bridge " xfId="14"/>
    <cellStyle name="Currency_ SG&amp;A Bridge " xfId="15"/>
    <cellStyle name="Header1" xfId="16"/>
    <cellStyle name="Header2" xfId="17"/>
    <cellStyle name="Normal_ SG&amp;A Bridge " xfId="18"/>
    <cellStyle name="뷭?_BOOKSHIP" xfId="2"/>
    <cellStyle name="쉼표 [0]" xfId="3" builtinId="6"/>
    <cellStyle name="쉼표 [0] 2" xfId="22"/>
    <cellStyle name="쉼표 [0] 2 2 5" xfId="20"/>
    <cellStyle name="쉼표 [0] 4" xfId="21"/>
    <cellStyle name="콤마 [0]_1202" xfId="4"/>
    <cellStyle name="콤마_1202" xfId="5"/>
    <cellStyle name="표준" xfId="0" builtinId="0"/>
    <cellStyle name="표준 10 3" xfId="19"/>
    <cellStyle name="표준 2" xfId="6"/>
    <cellStyle name="표준 76" xfId="23"/>
  </cellStyles>
  <dxfs count="0"/>
  <tableStyles count="0" defaultTableStyle="TableStyleMedium9" defaultPivotStyle="PivotStyleLight16"/>
  <colors>
    <mruColors>
      <color rgb="FFF4FBD3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tabSelected="1" view="pageBreakPreview" zoomScale="80" zoomScaleNormal="100" zoomScaleSheetLayoutView="80" workbookViewId="0">
      <selection activeCell="F24" sqref="F24"/>
    </sheetView>
  </sheetViews>
  <sheetFormatPr defaultRowHeight="13.5"/>
  <cols>
    <col min="1" max="1" width="6.44140625" customWidth="1"/>
    <col min="2" max="2" width="12.77734375" bestFit="1" customWidth="1"/>
    <col min="3" max="3" width="10.6640625" customWidth="1"/>
    <col min="4" max="4" width="10.6640625" hidden="1" customWidth="1"/>
    <col min="5" max="6" width="10.6640625" customWidth="1"/>
    <col min="7" max="7" width="10.6640625" hidden="1" customWidth="1"/>
    <col min="8" max="8" width="7.88671875" customWidth="1"/>
    <col min="9" max="9" width="51.109375" bestFit="1" customWidth="1"/>
    <col min="10" max="10" width="16" bestFit="1" customWidth="1"/>
    <col min="11" max="11" width="36" customWidth="1"/>
    <col min="12" max="12" width="11.77734375" bestFit="1" customWidth="1"/>
    <col min="13" max="13" width="15.21875" bestFit="1" customWidth="1"/>
    <col min="14" max="14" width="16.88671875" style="1" customWidth="1"/>
  </cols>
  <sheetData>
    <row r="1" spans="1:14" ht="46.15" customHeight="1">
      <c r="A1" s="109" t="s">
        <v>134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</row>
    <row r="2" spans="1:14" ht="35.1" customHeight="1" thickBot="1">
      <c r="A2" s="111"/>
      <c r="B2" s="111"/>
      <c r="C2" s="111"/>
      <c r="D2" s="111"/>
      <c r="E2" s="111"/>
      <c r="F2" s="111"/>
      <c r="G2" s="111"/>
      <c r="H2" s="111"/>
      <c r="I2" s="110"/>
      <c r="J2" s="110"/>
      <c r="K2" s="110"/>
      <c r="L2" s="110"/>
      <c r="M2" s="110"/>
      <c r="N2" s="110"/>
    </row>
    <row r="3" spans="1:14" ht="35.1" customHeight="1">
      <c r="A3" s="114" t="s">
        <v>2</v>
      </c>
      <c r="B3" s="116" t="s">
        <v>6</v>
      </c>
      <c r="C3" s="116"/>
      <c r="D3" s="116"/>
      <c r="E3" s="99" t="s">
        <v>45</v>
      </c>
      <c r="F3" s="100"/>
      <c r="G3" s="101"/>
      <c r="H3" s="117" t="s">
        <v>5</v>
      </c>
      <c r="I3" s="119" t="s">
        <v>10</v>
      </c>
      <c r="J3" s="121"/>
      <c r="K3" s="119" t="s">
        <v>143</v>
      </c>
      <c r="L3" s="120"/>
      <c r="M3" s="121"/>
      <c r="N3" s="112" t="s">
        <v>66</v>
      </c>
    </row>
    <row r="4" spans="1:14" ht="35.1" customHeight="1">
      <c r="A4" s="115"/>
      <c r="B4" s="22" t="s">
        <v>0</v>
      </c>
      <c r="C4" s="64" t="s">
        <v>140</v>
      </c>
      <c r="D4" s="22" t="s">
        <v>68</v>
      </c>
      <c r="E4" s="22" t="s">
        <v>12</v>
      </c>
      <c r="F4" s="22" t="s">
        <v>13</v>
      </c>
      <c r="G4" s="50" t="s">
        <v>67</v>
      </c>
      <c r="H4" s="118"/>
      <c r="I4" s="22" t="s">
        <v>1</v>
      </c>
      <c r="J4" s="22" t="s">
        <v>4</v>
      </c>
      <c r="K4" s="14" t="s">
        <v>1</v>
      </c>
      <c r="L4" s="14" t="s">
        <v>4</v>
      </c>
      <c r="M4" s="14" t="s">
        <v>11</v>
      </c>
      <c r="N4" s="113"/>
    </row>
    <row r="5" spans="1:14" s="1" customFormat="1" ht="35.1" customHeight="1">
      <c r="A5" s="39"/>
      <c r="B5" s="9" t="s">
        <v>3</v>
      </c>
      <c r="C5" s="11" t="s">
        <v>97</v>
      </c>
      <c r="D5" s="11" t="s">
        <v>96</v>
      </c>
      <c r="E5" s="31">
        <f>SUM(E6:E29)</f>
        <v>28165</v>
      </c>
      <c r="F5" s="31">
        <f>SUM(F6:F29)</f>
        <v>1494</v>
      </c>
      <c r="G5" s="55">
        <f>SUM(G6:G29)</f>
        <v>1494</v>
      </c>
      <c r="H5" s="12"/>
      <c r="I5" s="13"/>
      <c r="J5" s="12"/>
      <c r="K5" s="12"/>
      <c r="L5" s="12"/>
      <c r="M5" s="12"/>
      <c r="N5" s="40"/>
    </row>
    <row r="6" spans="1:14" s="2" customFormat="1" ht="35.1" customHeight="1">
      <c r="A6" s="122" t="s">
        <v>7</v>
      </c>
      <c r="B6" s="102" t="s">
        <v>144</v>
      </c>
      <c r="C6" s="97" t="s">
        <v>69</v>
      </c>
      <c r="D6" s="107" t="s">
        <v>15</v>
      </c>
      <c r="E6" s="104">
        <v>188</v>
      </c>
      <c r="F6" s="104">
        <v>188</v>
      </c>
      <c r="G6" s="56">
        <f>F6*135.54/430</f>
        <v>59.259348837209295</v>
      </c>
      <c r="H6" s="102" t="s">
        <v>29</v>
      </c>
      <c r="I6" s="32" t="s">
        <v>43</v>
      </c>
      <c r="J6" s="32" t="s">
        <v>41</v>
      </c>
      <c r="K6" s="16"/>
      <c r="L6" s="16"/>
      <c r="M6" s="16"/>
      <c r="N6" s="41" t="s">
        <v>136</v>
      </c>
    </row>
    <row r="7" spans="1:14" s="2" customFormat="1" ht="35.1" customHeight="1">
      <c r="A7" s="123"/>
      <c r="B7" s="103"/>
      <c r="C7" s="98"/>
      <c r="D7" s="108"/>
      <c r="E7" s="106"/>
      <c r="F7" s="105"/>
      <c r="G7" s="51">
        <f>F6*294.46/430</f>
        <v>128.7406511627907</v>
      </c>
      <c r="H7" s="103"/>
      <c r="I7" s="32" t="s">
        <v>139</v>
      </c>
      <c r="J7" s="32" t="s">
        <v>138</v>
      </c>
      <c r="K7" s="16"/>
      <c r="L7" s="16"/>
      <c r="M7" s="16"/>
      <c r="N7" s="41" t="s">
        <v>137</v>
      </c>
    </row>
    <row r="8" spans="1:14" s="2" customFormat="1" ht="35.1" customHeight="1">
      <c r="A8" s="42" t="s">
        <v>8</v>
      </c>
      <c r="B8" s="15" t="s">
        <v>144</v>
      </c>
      <c r="C8" s="78" t="s">
        <v>70</v>
      </c>
      <c r="D8" s="23" t="s">
        <v>14</v>
      </c>
      <c r="E8" s="26">
        <v>11</v>
      </c>
      <c r="F8" s="95">
        <v>11</v>
      </c>
      <c r="G8" s="51">
        <f>F8</f>
        <v>11</v>
      </c>
      <c r="H8" s="15" t="s">
        <v>30</v>
      </c>
      <c r="I8" s="33" t="s">
        <v>42</v>
      </c>
      <c r="J8" s="34" t="s">
        <v>39</v>
      </c>
      <c r="K8" s="15"/>
      <c r="L8" s="25"/>
      <c r="M8" s="15"/>
      <c r="N8" s="41"/>
    </row>
    <row r="9" spans="1:14" s="2" customFormat="1" ht="35.1" customHeight="1">
      <c r="A9" s="122" t="s">
        <v>9</v>
      </c>
      <c r="B9" s="102" t="s">
        <v>144</v>
      </c>
      <c r="C9" s="97" t="s">
        <v>71</v>
      </c>
      <c r="D9" s="128" t="s">
        <v>16</v>
      </c>
      <c r="E9" s="104">
        <v>7</v>
      </c>
      <c r="F9" s="130">
        <v>7</v>
      </c>
      <c r="G9" s="51">
        <f>F9*46.28/136</f>
        <v>2.382058823529412</v>
      </c>
      <c r="H9" s="102" t="s">
        <v>31</v>
      </c>
      <c r="I9" s="32" t="s">
        <v>43</v>
      </c>
      <c r="J9" s="32" t="s">
        <v>41</v>
      </c>
      <c r="K9" s="15"/>
      <c r="L9" s="15"/>
      <c r="M9" s="15"/>
      <c r="N9" s="41" t="s">
        <v>37</v>
      </c>
    </row>
    <row r="10" spans="1:14" s="2" customFormat="1" ht="35.1" customHeight="1">
      <c r="A10" s="123"/>
      <c r="B10" s="103"/>
      <c r="C10" s="98"/>
      <c r="D10" s="129"/>
      <c r="E10" s="106"/>
      <c r="F10" s="131"/>
      <c r="G10" s="51">
        <f>F9-G9</f>
        <v>4.6179411764705875</v>
      </c>
      <c r="H10" s="103"/>
      <c r="I10" s="33" t="s">
        <v>44</v>
      </c>
      <c r="J10" s="34" t="s">
        <v>40</v>
      </c>
      <c r="K10" s="15"/>
      <c r="L10" s="15"/>
      <c r="M10" s="15"/>
      <c r="N10" s="41" t="s">
        <v>36</v>
      </c>
    </row>
    <row r="11" spans="1:14" s="2" customFormat="1" ht="35.1" customHeight="1">
      <c r="A11" s="42" t="s">
        <v>47</v>
      </c>
      <c r="B11" s="15" t="s">
        <v>144</v>
      </c>
      <c r="C11" s="78" t="s">
        <v>72</v>
      </c>
      <c r="D11" s="23" t="s">
        <v>46</v>
      </c>
      <c r="E11" s="26">
        <v>1</v>
      </c>
      <c r="F11" s="60">
        <v>1</v>
      </c>
      <c r="G11" s="51">
        <f>F11</f>
        <v>1</v>
      </c>
      <c r="H11" s="37" t="s">
        <v>63</v>
      </c>
      <c r="I11" s="17"/>
      <c r="J11" s="17" t="s">
        <v>38</v>
      </c>
      <c r="K11" s="10"/>
      <c r="L11" s="10"/>
      <c r="M11" s="10"/>
      <c r="N11" s="46"/>
    </row>
    <row r="12" spans="1:14" s="20" customFormat="1" ht="35.1" customHeight="1">
      <c r="A12" s="43" t="s">
        <v>54</v>
      </c>
      <c r="B12" s="19" t="s">
        <v>144</v>
      </c>
      <c r="C12" s="79" t="s">
        <v>73</v>
      </c>
      <c r="D12" s="23" t="s">
        <v>17</v>
      </c>
      <c r="E12" s="27">
        <v>81</v>
      </c>
      <c r="F12" s="96">
        <v>81</v>
      </c>
      <c r="G12" s="52">
        <v>81</v>
      </c>
      <c r="H12" s="35" t="s">
        <v>31</v>
      </c>
      <c r="I12" s="32" t="s">
        <v>139</v>
      </c>
      <c r="J12" s="32" t="s">
        <v>138</v>
      </c>
      <c r="K12" s="35"/>
      <c r="L12" s="35"/>
      <c r="M12" s="35"/>
      <c r="N12" s="44"/>
    </row>
    <row r="13" spans="1:14" s="20" customFormat="1" ht="35.1" customHeight="1">
      <c r="A13" s="43" t="s">
        <v>55</v>
      </c>
      <c r="B13" s="19" t="s">
        <v>144</v>
      </c>
      <c r="C13" s="79" t="s">
        <v>74</v>
      </c>
      <c r="D13" s="23" t="s">
        <v>48</v>
      </c>
      <c r="E13" s="27">
        <v>11</v>
      </c>
      <c r="F13" s="61">
        <v>11</v>
      </c>
      <c r="G13" s="52">
        <f>F13</f>
        <v>11</v>
      </c>
      <c r="H13" s="35" t="s">
        <v>52</v>
      </c>
      <c r="I13" s="32" t="s">
        <v>43</v>
      </c>
      <c r="J13" s="32" t="s">
        <v>41</v>
      </c>
      <c r="K13" s="35"/>
      <c r="L13" s="16"/>
      <c r="M13" s="16"/>
      <c r="N13" s="44"/>
    </row>
    <row r="14" spans="1:14" s="20" customFormat="1" ht="35.1" customHeight="1">
      <c r="A14" s="43" t="s">
        <v>77</v>
      </c>
      <c r="B14" s="19" t="s">
        <v>144</v>
      </c>
      <c r="C14" s="79" t="s">
        <v>75</v>
      </c>
      <c r="D14" s="128" t="s">
        <v>49</v>
      </c>
      <c r="E14" s="94">
        <v>30</v>
      </c>
      <c r="F14" s="61">
        <v>30</v>
      </c>
      <c r="G14" s="52">
        <v>30</v>
      </c>
      <c r="H14" s="35" t="s">
        <v>31</v>
      </c>
      <c r="I14" s="32" t="s">
        <v>43</v>
      </c>
      <c r="J14" s="32" t="s">
        <v>41</v>
      </c>
      <c r="K14" s="35"/>
      <c r="L14" s="16"/>
      <c r="M14" s="16"/>
      <c r="N14" s="44"/>
    </row>
    <row r="15" spans="1:14" s="20" customFormat="1" ht="35.1" customHeight="1">
      <c r="A15" s="43" t="s">
        <v>78</v>
      </c>
      <c r="B15" s="19" t="s">
        <v>144</v>
      </c>
      <c r="C15" s="79" t="s">
        <v>76</v>
      </c>
      <c r="D15" s="129"/>
      <c r="E15" s="93">
        <v>7</v>
      </c>
      <c r="F15" s="61">
        <v>7</v>
      </c>
      <c r="G15" s="52">
        <f>F15</f>
        <v>7</v>
      </c>
      <c r="H15" s="35" t="s">
        <v>52</v>
      </c>
      <c r="I15" s="32" t="s">
        <v>43</v>
      </c>
      <c r="J15" s="32" t="s">
        <v>41</v>
      </c>
      <c r="K15" s="35"/>
      <c r="L15" s="16"/>
      <c r="M15" s="16"/>
      <c r="N15" s="44"/>
    </row>
    <row r="16" spans="1:14" s="20" customFormat="1" ht="35.1" customHeight="1">
      <c r="A16" s="43" t="s">
        <v>79</v>
      </c>
      <c r="B16" s="19" t="s">
        <v>144</v>
      </c>
      <c r="C16" s="79" t="s">
        <v>86</v>
      </c>
      <c r="D16" s="23" t="s">
        <v>50</v>
      </c>
      <c r="E16" s="27">
        <v>31</v>
      </c>
      <c r="F16" s="96">
        <v>31</v>
      </c>
      <c r="G16" s="51">
        <v>31</v>
      </c>
      <c r="H16" s="35" t="s">
        <v>53</v>
      </c>
      <c r="I16" s="32" t="s">
        <v>139</v>
      </c>
      <c r="J16" s="32" t="s">
        <v>138</v>
      </c>
      <c r="K16" s="35"/>
      <c r="L16" s="35"/>
      <c r="M16" s="35"/>
      <c r="N16" s="44"/>
    </row>
    <row r="17" spans="1:14" s="20" customFormat="1" ht="35.1" customHeight="1">
      <c r="A17" s="43" t="s">
        <v>80</v>
      </c>
      <c r="B17" s="19" t="s">
        <v>144</v>
      </c>
      <c r="C17" s="79" t="s">
        <v>87</v>
      </c>
      <c r="D17" s="23" t="s">
        <v>51</v>
      </c>
      <c r="E17" s="27">
        <v>17</v>
      </c>
      <c r="F17" s="61">
        <v>17</v>
      </c>
      <c r="G17" s="51">
        <f>F17</f>
        <v>17</v>
      </c>
      <c r="H17" s="35" t="s">
        <v>53</v>
      </c>
      <c r="I17" s="32" t="s">
        <v>131</v>
      </c>
      <c r="J17" s="32" t="s">
        <v>62</v>
      </c>
      <c r="K17" s="35"/>
      <c r="L17" s="35"/>
      <c r="M17" s="35"/>
      <c r="N17" s="44"/>
    </row>
    <row r="18" spans="1:14" s="2" customFormat="1" ht="35.1" customHeight="1">
      <c r="A18" s="43" t="s">
        <v>81</v>
      </c>
      <c r="B18" s="15" t="s">
        <v>144</v>
      </c>
      <c r="C18" s="78" t="s">
        <v>88</v>
      </c>
      <c r="D18" s="24" t="s">
        <v>18</v>
      </c>
      <c r="E18" s="26">
        <v>39</v>
      </c>
      <c r="F18" s="62">
        <v>39</v>
      </c>
      <c r="G18" s="51">
        <f>F18</f>
        <v>39</v>
      </c>
      <c r="H18" s="37" t="s">
        <v>30</v>
      </c>
      <c r="I18" s="33"/>
      <c r="J18" s="34" t="s">
        <v>33</v>
      </c>
      <c r="K18" s="37"/>
      <c r="L18" s="37"/>
      <c r="M18" s="37"/>
      <c r="N18" s="45"/>
    </row>
    <row r="19" spans="1:14" s="2" customFormat="1" ht="35.1" customHeight="1">
      <c r="A19" s="43" t="s">
        <v>82</v>
      </c>
      <c r="B19" s="15" t="s">
        <v>144</v>
      </c>
      <c r="C19" s="78" t="s">
        <v>89</v>
      </c>
      <c r="D19" s="24" t="s">
        <v>19</v>
      </c>
      <c r="E19" s="26">
        <v>516</v>
      </c>
      <c r="F19" s="28">
        <v>516</v>
      </c>
      <c r="G19" s="51">
        <v>516</v>
      </c>
      <c r="H19" s="37" t="s">
        <v>30</v>
      </c>
      <c r="I19" s="32" t="s">
        <v>139</v>
      </c>
      <c r="J19" s="32" t="s">
        <v>138</v>
      </c>
      <c r="K19" s="37"/>
      <c r="L19" s="37"/>
      <c r="M19" s="37"/>
      <c r="N19" s="45"/>
    </row>
    <row r="20" spans="1:14" s="2" customFormat="1" ht="35.1" customHeight="1">
      <c r="A20" s="43" t="s">
        <v>83</v>
      </c>
      <c r="B20" s="15" t="s">
        <v>144</v>
      </c>
      <c r="C20" s="78" t="s">
        <v>90</v>
      </c>
      <c r="D20" s="24" t="s">
        <v>20</v>
      </c>
      <c r="E20" s="26">
        <v>59</v>
      </c>
      <c r="F20" s="29">
        <v>59</v>
      </c>
      <c r="G20" s="51">
        <v>59</v>
      </c>
      <c r="H20" s="37" t="s">
        <v>32</v>
      </c>
      <c r="I20" s="32" t="s">
        <v>139</v>
      </c>
      <c r="J20" s="32" t="s">
        <v>138</v>
      </c>
      <c r="K20" s="18"/>
      <c r="L20" s="18"/>
      <c r="M20" s="18"/>
      <c r="N20" s="46"/>
    </row>
    <row r="21" spans="1:14" s="2" customFormat="1" ht="35.1" customHeight="1">
      <c r="A21" s="122" t="s">
        <v>56</v>
      </c>
      <c r="B21" s="102" t="s">
        <v>144</v>
      </c>
      <c r="C21" s="97" t="s">
        <v>91</v>
      </c>
      <c r="D21" s="107" t="s">
        <v>21</v>
      </c>
      <c r="E21" s="104">
        <v>89</v>
      </c>
      <c r="F21" s="126">
        <v>89</v>
      </c>
      <c r="G21" s="51">
        <f>F21*116/345</f>
        <v>29.924637681159421</v>
      </c>
      <c r="H21" s="124" t="s">
        <v>32</v>
      </c>
      <c r="I21" s="32" t="s">
        <v>65</v>
      </c>
      <c r="J21" s="32" t="s">
        <v>142</v>
      </c>
      <c r="K21" s="10"/>
      <c r="L21" s="10"/>
      <c r="M21" s="10"/>
      <c r="N21" s="46" t="s">
        <v>34</v>
      </c>
    </row>
    <row r="22" spans="1:14" s="2" customFormat="1" ht="35.1" customHeight="1">
      <c r="A22" s="123"/>
      <c r="B22" s="103"/>
      <c r="C22" s="98"/>
      <c r="D22" s="108"/>
      <c r="E22" s="106"/>
      <c r="F22" s="127"/>
      <c r="G22" s="51">
        <f>F21*229/345</f>
        <v>59.075362318840583</v>
      </c>
      <c r="H22" s="125"/>
      <c r="I22" s="32" t="s">
        <v>139</v>
      </c>
      <c r="J22" s="32" t="s">
        <v>138</v>
      </c>
      <c r="K22" s="10"/>
      <c r="L22" s="10"/>
      <c r="M22" s="10"/>
      <c r="N22" s="46" t="s">
        <v>35</v>
      </c>
    </row>
    <row r="23" spans="1:14" s="2" customFormat="1" ht="35.1" customHeight="1">
      <c r="A23" s="42" t="s">
        <v>57</v>
      </c>
      <c r="B23" s="15" t="s">
        <v>144</v>
      </c>
      <c r="C23" s="80" t="s">
        <v>22</v>
      </c>
      <c r="D23" s="24" t="s">
        <v>22</v>
      </c>
      <c r="E23" s="26">
        <v>8</v>
      </c>
      <c r="F23" s="60">
        <v>8</v>
      </c>
      <c r="G23" s="51">
        <f t="shared" ref="G23:G29" si="0">F23</f>
        <v>8</v>
      </c>
      <c r="H23" s="37" t="s">
        <v>30</v>
      </c>
      <c r="I23" s="32" t="s">
        <v>43</v>
      </c>
      <c r="J23" s="32" t="s">
        <v>41</v>
      </c>
      <c r="K23" s="10"/>
      <c r="L23" s="10"/>
      <c r="M23" s="10"/>
      <c r="N23" s="47"/>
    </row>
    <row r="24" spans="1:14" s="2" customFormat="1" ht="35.1" customHeight="1">
      <c r="A24" s="87" t="s">
        <v>84</v>
      </c>
      <c r="B24" s="15" t="s">
        <v>144</v>
      </c>
      <c r="C24" s="88" t="s">
        <v>92</v>
      </c>
      <c r="D24" s="90" t="s">
        <v>23</v>
      </c>
      <c r="E24" s="91">
        <v>14</v>
      </c>
      <c r="F24" s="92">
        <v>14</v>
      </c>
      <c r="G24" s="52">
        <f t="shared" si="0"/>
        <v>14</v>
      </c>
      <c r="H24" s="89" t="s">
        <v>29</v>
      </c>
      <c r="I24" s="32" t="s">
        <v>141</v>
      </c>
      <c r="J24" s="32" t="s">
        <v>64</v>
      </c>
      <c r="K24" s="10"/>
      <c r="L24" s="10"/>
      <c r="M24" s="10"/>
      <c r="N24" s="48"/>
    </row>
    <row r="25" spans="1:14" s="2" customFormat="1" ht="35.1" customHeight="1">
      <c r="A25" s="42" t="s">
        <v>58</v>
      </c>
      <c r="B25" s="15" t="s">
        <v>144</v>
      </c>
      <c r="C25" s="78" t="s">
        <v>93</v>
      </c>
      <c r="D25" s="24" t="s">
        <v>24</v>
      </c>
      <c r="E25" s="26">
        <v>13</v>
      </c>
      <c r="F25" s="60">
        <v>13</v>
      </c>
      <c r="G25" s="53">
        <f t="shared" si="0"/>
        <v>13</v>
      </c>
      <c r="H25" s="37" t="s">
        <v>30</v>
      </c>
      <c r="I25" s="32" t="s">
        <v>43</v>
      </c>
      <c r="J25" s="32" t="s">
        <v>41</v>
      </c>
      <c r="K25" s="10"/>
      <c r="L25" s="10"/>
      <c r="M25" s="10"/>
      <c r="N25" s="47"/>
    </row>
    <row r="26" spans="1:14" s="2" customFormat="1" ht="35.1" customHeight="1">
      <c r="A26" s="42" t="s">
        <v>59</v>
      </c>
      <c r="B26" s="15" t="s">
        <v>144</v>
      </c>
      <c r="C26" s="78" t="s">
        <v>94</v>
      </c>
      <c r="D26" s="24" t="s">
        <v>25</v>
      </c>
      <c r="E26" s="26">
        <v>6</v>
      </c>
      <c r="F26" s="60">
        <v>6</v>
      </c>
      <c r="G26" s="53">
        <f t="shared" si="0"/>
        <v>6</v>
      </c>
      <c r="H26" s="37" t="s">
        <v>30</v>
      </c>
      <c r="I26" s="17"/>
      <c r="J26" s="17" t="s">
        <v>38</v>
      </c>
      <c r="K26" s="10"/>
      <c r="L26" s="10"/>
      <c r="M26" s="10"/>
      <c r="N26" s="46"/>
    </row>
    <row r="27" spans="1:14" s="20" customFormat="1" ht="35.1" customHeight="1">
      <c r="A27" s="43" t="s">
        <v>60</v>
      </c>
      <c r="B27" s="15" t="s">
        <v>144</v>
      </c>
      <c r="C27" s="79" t="s">
        <v>95</v>
      </c>
      <c r="D27" s="24" t="s">
        <v>26</v>
      </c>
      <c r="E27" s="27">
        <v>34</v>
      </c>
      <c r="F27" s="63">
        <v>34</v>
      </c>
      <c r="G27" s="54">
        <f t="shared" si="0"/>
        <v>34</v>
      </c>
      <c r="H27" s="35" t="s">
        <v>30</v>
      </c>
      <c r="I27" s="36"/>
      <c r="J27" s="36" t="s">
        <v>33</v>
      </c>
      <c r="K27" s="21"/>
      <c r="L27" s="21"/>
      <c r="M27" s="21"/>
      <c r="N27" s="49"/>
    </row>
    <row r="28" spans="1:14" s="2" customFormat="1" ht="35.1" customHeight="1">
      <c r="A28" s="42" t="s">
        <v>61</v>
      </c>
      <c r="B28" s="15" t="s">
        <v>144</v>
      </c>
      <c r="C28" s="81" t="s">
        <v>27</v>
      </c>
      <c r="D28" s="16" t="s">
        <v>27</v>
      </c>
      <c r="E28" s="26">
        <v>226</v>
      </c>
      <c r="F28" s="29">
        <v>226</v>
      </c>
      <c r="G28" s="53">
        <f t="shared" si="0"/>
        <v>226</v>
      </c>
      <c r="H28" s="37" t="s">
        <v>32</v>
      </c>
      <c r="I28" s="32" t="s">
        <v>139</v>
      </c>
      <c r="J28" s="32" t="s">
        <v>138</v>
      </c>
      <c r="K28" s="10"/>
      <c r="L28" s="10"/>
      <c r="M28" s="10"/>
      <c r="N28" s="47"/>
    </row>
    <row r="29" spans="1:14" s="2" customFormat="1" ht="35.1" customHeight="1">
      <c r="A29" s="42" t="s">
        <v>85</v>
      </c>
      <c r="B29" s="15" t="s">
        <v>144</v>
      </c>
      <c r="C29" s="81" t="s">
        <v>135</v>
      </c>
      <c r="D29" s="16" t="s">
        <v>28</v>
      </c>
      <c r="E29" s="26">
        <v>26777</v>
      </c>
      <c r="F29" s="30">
        <v>106</v>
      </c>
      <c r="G29" s="57">
        <f t="shared" si="0"/>
        <v>106</v>
      </c>
      <c r="H29" s="37" t="s">
        <v>32</v>
      </c>
      <c r="I29" s="32" t="s">
        <v>139</v>
      </c>
      <c r="J29" s="32" t="s">
        <v>138</v>
      </c>
      <c r="K29" s="10"/>
      <c r="L29" s="10"/>
      <c r="M29" s="10"/>
      <c r="N29" s="46"/>
    </row>
    <row r="30" spans="1:14" s="2" customFormat="1" ht="35.1" customHeight="1">
      <c r="A30" s="66"/>
      <c r="B30" s="15"/>
      <c r="C30" s="15"/>
      <c r="D30" s="16"/>
      <c r="E30" s="59">
        <f>SUM(E6:E29)</f>
        <v>28165</v>
      </c>
      <c r="F30" s="67">
        <f t="shared" ref="F30:G30" si="1">SUM(F6:F29)</f>
        <v>1494</v>
      </c>
      <c r="G30" s="59">
        <f t="shared" si="1"/>
        <v>1494</v>
      </c>
      <c r="H30" s="68"/>
      <c r="I30" s="69"/>
      <c r="J30" s="70"/>
      <c r="K30" s="10"/>
      <c r="L30" s="10"/>
      <c r="M30" s="10"/>
      <c r="N30" s="70"/>
    </row>
    <row r="31" spans="1:14" s="2" customFormat="1" ht="30" customHeight="1">
      <c r="A31" s="3"/>
      <c r="B31" s="4"/>
      <c r="C31" s="4"/>
      <c r="D31" s="6"/>
      <c r="E31" s="8"/>
      <c r="F31" s="7"/>
      <c r="G31" s="7"/>
      <c r="H31" s="5"/>
      <c r="I31" s="7"/>
      <c r="J31" s="7"/>
      <c r="K31" s="7"/>
      <c r="L31" s="7"/>
      <c r="M31" s="7"/>
      <c r="N31" s="38"/>
    </row>
    <row r="32" spans="1:14" s="2" customFormat="1" ht="30" customHeight="1">
      <c r="A32" s="3"/>
      <c r="B32" s="4"/>
      <c r="C32" s="4"/>
      <c r="D32" s="6"/>
      <c r="E32" s="8"/>
      <c r="F32" s="7"/>
      <c r="G32" s="7"/>
      <c r="H32" s="5"/>
      <c r="I32" s="7"/>
      <c r="J32" s="7"/>
      <c r="K32" s="7"/>
      <c r="L32" s="7"/>
      <c r="M32" s="7"/>
      <c r="N32" s="38"/>
    </row>
    <row r="33" spans="1:14" s="2" customFormat="1" ht="30" customHeight="1">
      <c r="A33" s="3"/>
      <c r="B33" s="4"/>
      <c r="C33" s="4"/>
      <c r="D33" s="6"/>
      <c r="E33" s="8"/>
      <c r="F33" s="7"/>
      <c r="G33" s="7"/>
      <c r="H33" s="5"/>
      <c r="I33" s="7"/>
      <c r="J33" s="7"/>
      <c r="K33" s="7"/>
      <c r="L33" s="7"/>
      <c r="M33" s="7"/>
      <c r="N33" s="38"/>
    </row>
    <row r="34" spans="1:14" s="2" customFormat="1" ht="30" customHeight="1">
      <c r="A34" s="3"/>
      <c r="B34" s="4"/>
      <c r="C34" s="4"/>
      <c r="D34" s="6"/>
      <c r="E34" s="8"/>
      <c r="F34" s="7"/>
      <c r="G34" s="7"/>
      <c r="H34" s="5"/>
      <c r="I34" s="7"/>
      <c r="J34" s="7"/>
      <c r="K34" s="7"/>
      <c r="L34" s="7"/>
      <c r="M34" s="7"/>
      <c r="N34" s="38"/>
    </row>
    <row r="35" spans="1:14" s="2" customFormat="1" ht="30" customHeight="1">
      <c r="A35" s="3"/>
      <c r="B35" s="4"/>
      <c r="C35" s="4"/>
      <c r="D35" s="6"/>
      <c r="E35" s="8"/>
      <c r="F35" s="7"/>
      <c r="G35" s="7"/>
      <c r="H35" s="5"/>
      <c r="I35" s="7"/>
      <c r="J35" s="7"/>
      <c r="K35" s="7"/>
      <c r="L35" s="7"/>
      <c r="M35" s="7"/>
      <c r="N35" s="38"/>
    </row>
    <row r="36" spans="1:14" ht="30" customHeight="1"/>
  </sheetData>
  <autoFilter ref="A4:N30"/>
  <mergeCells count="32">
    <mergeCell ref="B6:B7"/>
    <mergeCell ref="A6:A7"/>
    <mergeCell ref="C6:C7"/>
    <mergeCell ref="H21:H22"/>
    <mergeCell ref="A21:A22"/>
    <mergeCell ref="B21:B22"/>
    <mergeCell ref="D21:D22"/>
    <mergeCell ref="E21:E22"/>
    <mergeCell ref="F21:F22"/>
    <mergeCell ref="A9:A10"/>
    <mergeCell ref="B9:B10"/>
    <mergeCell ref="D9:D10"/>
    <mergeCell ref="E9:E10"/>
    <mergeCell ref="F9:F10"/>
    <mergeCell ref="C9:C10"/>
    <mergeCell ref="D14:D15"/>
    <mergeCell ref="A1:N1"/>
    <mergeCell ref="I2:N2"/>
    <mergeCell ref="A2:H2"/>
    <mergeCell ref="N3:N4"/>
    <mergeCell ref="A3:A4"/>
    <mergeCell ref="B3:D3"/>
    <mergeCell ref="H3:H4"/>
    <mergeCell ref="K3:M3"/>
    <mergeCell ref="I3:J3"/>
    <mergeCell ref="C21:C22"/>
    <mergeCell ref="E3:G3"/>
    <mergeCell ref="H6:H7"/>
    <mergeCell ref="H9:H10"/>
    <mergeCell ref="F6:F7"/>
    <mergeCell ref="E6:E7"/>
    <mergeCell ref="D6:D7"/>
  </mergeCells>
  <phoneticPr fontId="3" type="noConversion"/>
  <printOptions horizontalCentered="1" verticalCentered="1"/>
  <pageMargins left="0.23622047244094491" right="0.23622047244094491" top="0.23622047244094491" bottom="0.23622047244094491" header="0" footer="0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8"/>
  <sheetViews>
    <sheetView view="pageBreakPreview" zoomScale="80" zoomScaleNormal="100" zoomScaleSheetLayoutView="80" workbookViewId="0">
      <selection activeCell="I6" sqref="I6:I8"/>
    </sheetView>
  </sheetViews>
  <sheetFormatPr defaultRowHeight="13.5"/>
  <cols>
    <col min="1" max="1" width="6.44140625" customWidth="1"/>
    <col min="2" max="2" width="12.77734375" bestFit="1" customWidth="1"/>
    <col min="3" max="3" width="10.6640625" style="83" customWidth="1"/>
    <col min="4" max="4" width="10.6640625" hidden="1" customWidth="1"/>
    <col min="5" max="5" width="10.6640625" style="1" customWidth="1"/>
    <col min="6" max="6" width="17.21875" style="1" bestFit="1" customWidth="1"/>
    <col min="7" max="7" width="10.6640625" style="75" customWidth="1"/>
    <col min="8" max="8" width="10.6640625" style="1" customWidth="1"/>
    <col min="9" max="9" width="59.44140625" bestFit="1" customWidth="1"/>
    <col min="10" max="10" width="12.44140625" bestFit="1" customWidth="1"/>
    <col min="11" max="11" width="32.6640625" customWidth="1"/>
    <col min="12" max="12" width="11.77734375" bestFit="1" customWidth="1"/>
    <col min="13" max="13" width="15.21875" customWidth="1"/>
    <col min="14" max="14" width="15.21875" style="1" customWidth="1"/>
  </cols>
  <sheetData>
    <row r="1" spans="1:14" ht="46.15" customHeight="1">
      <c r="A1" s="109" t="s">
        <v>134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</row>
    <row r="2" spans="1:14" ht="35.1" customHeight="1" thickBot="1">
      <c r="A2" s="111"/>
      <c r="B2" s="111"/>
      <c r="C2" s="111"/>
      <c r="D2" s="111"/>
      <c r="E2" s="111"/>
      <c r="F2" s="111"/>
      <c r="G2" s="73"/>
      <c r="H2" s="72"/>
      <c r="I2" s="110"/>
      <c r="J2" s="110"/>
      <c r="K2" s="110"/>
      <c r="L2" s="110"/>
      <c r="M2" s="110"/>
      <c r="N2" s="110"/>
    </row>
    <row r="3" spans="1:14" ht="35.1" customHeight="1">
      <c r="A3" s="114" t="s">
        <v>2</v>
      </c>
      <c r="B3" s="116" t="s">
        <v>6</v>
      </c>
      <c r="C3" s="116"/>
      <c r="D3" s="116"/>
      <c r="E3" s="164" t="s">
        <v>98</v>
      </c>
      <c r="F3" s="164" t="s">
        <v>99</v>
      </c>
      <c r="G3" s="167" t="s">
        <v>100</v>
      </c>
      <c r="H3" s="168"/>
      <c r="I3" s="119" t="s">
        <v>10</v>
      </c>
      <c r="J3" s="121"/>
      <c r="K3" s="119" t="s">
        <v>143</v>
      </c>
      <c r="L3" s="120"/>
      <c r="M3" s="121"/>
      <c r="N3" s="112" t="s">
        <v>124</v>
      </c>
    </row>
    <row r="4" spans="1:14" ht="35.1" customHeight="1">
      <c r="A4" s="115"/>
      <c r="B4" s="64" t="s">
        <v>0</v>
      </c>
      <c r="C4" s="77" t="s">
        <v>140</v>
      </c>
      <c r="D4" s="64" t="s">
        <v>68</v>
      </c>
      <c r="E4" s="165"/>
      <c r="F4" s="166"/>
      <c r="G4" s="169"/>
      <c r="H4" s="170"/>
      <c r="I4" s="64" t="s">
        <v>1</v>
      </c>
      <c r="J4" s="64" t="s">
        <v>4</v>
      </c>
      <c r="K4" s="14" t="s">
        <v>1</v>
      </c>
      <c r="L4" s="14" t="s">
        <v>4</v>
      </c>
      <c r="M4" s="14" t="s">
        <v>11</v>
      </c>
      <c r="N4" s="113"/>
    </row>
    <row r="5" spans="1:14" s="1" customFormat="1" ht="35.1" hidden="1" customHeight="1">
      <c r="A5" s="39"/>
      <c r="B5" s="9" t="s">
        <v>3</v>
      </c>
      <c r="C5" s="86" t="s">
        <v>127</v>
      </c>
      <c r="D5" s="86" t="s">
        <v>127</v>
      </c>
      <c r="E5" s="174" t="s">
        <v>123</v>
      </c>
      <c r="F5" s="175"/>
      <c r="G5" s="84"/>
      <c r="H5" s="85"/>
      <c r="I5" s="13"/>
      <c r="J5" s="12"/>
      <c r="K5" s="12"/>
      <c r="L5" s="12"/>
      <c r="M5" s="12"/>
      <c r="N5" s="40"/>
    </row>
    <row r="6" spans="1:14" s="20" customFormat="1" ht="35.1" customHeight="1">
      <c r="A6" s="160" t="s">
        <v>128</v>
      </c>
      <c r="B6" s="158" t="s">
        <v>144</v>
      </c>
      <c r="C6" s="133" t="s">
        <v>76</v>
      </c>
      <c r="D6" s="128" t="s">
        <v>49</v>
      </c>
      <c r="E6" s="171" t="s">
        <v>102</v>
      </c>
      <c r="F6" s="16" t="s">
        <v>103</v>
      </c>
      <c r="G6" s="26">
        <v>1</v>
      </c>
      <c r="H6" s="16" t="s">
        <v>106</v>
      </c>
      <c r="I6" s="142" t="s">
        <v>141</v>
      </c>
      <c r="J6" s="142" t="s">
        <v>142</v>
      </c>
      <c r="K6" s="35"/>
      <c r="L6" s="16"/>
      <c r="M6" s="16"/>
      <c r="N6" s="136"/>
    </row>
    <row r="7" spans="1:14" s="20" customFormat="1" ht="35.1" customHeight="1">
      <c r="A7" s="161"/>
      <c r="B7" s="159"/>
      <c r="C7" s="134"/>
      <c r="D7" s="132"/>
      <c r="E7" s="172"/>
      <c r="F7" s="16" t="s">
        <v>104</v>
      </c>
      <c r="G7" s="26">
        <v>1</v>
      </c>
      <c r="H7" s="16" t="s">
        <v>106</v>
      </c>
      <c r="I7" s="144"/>
      <c r="J7" s="144"/>
      <c r="K7" s="35"/>
      <c r="L7" s="16"/>
      <c r="M7" s="16"/>
      <c r="N7" s="137"/>
    </row>
    <row r="8" spans="1:14" s="20" customFormat="1" ht="35.1" customHeight="1">
      <c r="A8" s="163"/>
      <c r="B8" s="162"/>
      <c r="C8" s="135"/>
      <c r="D8" s="129"/>
      <c r="E8" s="173"/>
      <c r="F8" s="16" t="s">
        <v>105</v>
      </c>
      <c r="G8" s="26">
        <v>2</v>
      </c>
      <c r="H8" s="16" t="s">
        <v>106</v>
      </c>
      <c r="I8" s="143"/>
      <c r="J8" s="143"/>
      <c r="K8" s="35"/>
      <c r="L8" s="16"/>
      <c r="M8" s="16"/>
      <c r="N8" s="138"/>
    </row>
    <row r="9" spans="1:14" s="20" customFormat="1" ht="35.1" customHeight="1">
      <c r="A9" s="160" t="s">
        <v>129</v>
      </c>
      <c r="B9" s="158" t="s">
        <v>144</v>
      </c>
      <c r="C9" s="133" t="s">
        <v>86</v>
      </c>
      <c r="D9" s="128" t="s">
        <v>50</v>
      </c>
      <c r="E9" s="16" t="s">
        <v>107</v>
      </c>
      <c r="F9" s="16" t="s">
        <v>111</v>
      </c>
      <c r="G9" s="65">
        <v>1</v>
      </c>
      <c r="H9" s="71" t="s">
        <v>101</v>
      </c>
      <c r="I9" s="142" t="s">
        <v>141</v>
      </c>
      <c r="J9" s="142" t="s">
        <v>142</v>
      </c>
      <c r="K9" s="35"/>
      <c r="L9" s="35"/>
      <c r="M9" s="35"/>
      <c r="N9" s="44"/>
    </row>
    <row r="10" spans="1:14" s="20" customFormat="1" ht="35.1" customHeight="1">
      <c r="A10" s="161"/>
      <c r="B10" s="159"/>
      <c r="C10" s="134"/>
      <c r="D10" s="132"/>
      <c r="E10" s="16" t="s">
        <v>108</v>
      </c>
      <c r="F10" s="16" t="s">
        <v>109</v>
      </c>
      <c r="G10" s="26">
        <v>1</v>
      </c>
      <c r="H10" s="16" t="s">
        <v>110</v>
      </c>
      <c r="I10" s="144"/>
      <c r="J10" s="144"/>
      <c r="K10" s="35"/>
      <c r="L10" s="35"/>
      <c r="M10" s="35"/>
      <c r="N10" s="44"/>
    </row>
    <row r="11" spans="1:14" s="20" customFormat="1" ht="35.1" customHeight="1">
      <c r="A11" s="161"/>
      <c r="B11" s="159"/>
      <c r="C11" s="134"/>
      <c r="D11" s="132"/>
      <c r="E11" s="16" t="s">
        <v>102</v>
      </c>
      <c r="F11" s="16"/>
      <c r="G11" s="26">
        <v>1</v>
      </c>
      <c r="H11" s="16" t="s">
        <v>106</v>
      </c>
      <c r="I11" s="143"/>
      <c r="J11" s="143"/>
      <c r="K11" s="35"/>
      <c r="L11" s="35"/>
      <c r="M11" s="35"/>
      <c r="N11" s="44"/>
    </row>
    <row r="12" spans="1:14" s="20" customFormat="1" ht="35.1" customHeight="1">
      <c r="A12" s="160" t="s">
        <v>130</v>
      </c>
      <c r="B12" s="158" t="s">
        <v>144</v>
      </c>
      <c r="C12" s="133" t="s">
        <v>87</v>
      </c>
      <c r="D12" s="128" t="s">
        <v>51</v>
      </c>
      <c r="E12" s="58" t="s">
        <v>112</v>
      </c>
      <c r="F12" s="76" t="s">
        <v>113</v>
      </c>
      <c r="G12" s="65">
        <v>16</v>
      </c>
      <c r="H12" s="71" t="s">
        <v>126</v>
      </c>
      <c r="I12" s="142" t="s">
        <v>132</v>
      </c>
      <c r="J12" s="142" t="s">
        <v>133</v>
      </c>
      <c r="K12" s="35"/>
      <c r="L12" s="35"/>
      <c r="M12" s="35"/>
      <c r="N12" s="44"/>
    </row>
    <row r="13" spans="1:14" s="20" customFormat="1" ht="35.1" customHeight="1">
      <c r="A13" s="163"/>
      <c r="B13" s="162"/>
      <c r="C13" s="135"/>
      <c r="D13" s="129"/>
      <c r="E13" s="58" t="s">
        <v>108</v>
      </c>
      <c r="F13" s="58" t="s">
        <v>109</v>
      </c>
      <c r="G13" s="74">
        <v>1</v>
      </c>
      <c r="H13" s="58" t="s">
        <v>110</v>
      </c>
      <c r="I13" s="143"/>
      <c r="J13" s="143"/>
      <c r="K13" s="35"/>
      <c r="L13" s="35"/>
      <c r="M13" s="35"/>
      <c r="N13" s="44"/>
    </row>
    <row r="14" spans="1:14" s="2" customFormat="1" ht="35.1" customHeight="1">
      <c r="A14" s="42" t="s">
        <v>47</v>
      </c>
      <c r="B14" s="15" t="s">
        <v>144</v>
      </c>
      <c r="C14" s="78" t="s">
        <v>93</v>
      </c>
      <c r="D14" s="24" t="s">
        <v>24</v>
      </c>
      <c r="E14" s="58" t="s">
        <v>102</v>
      </c>
      <c r="F14" s="58" t="s">
        <v>122</v>
      </c>
      <c r="G14" s="74">
        <v>1</v>
      </c>
      <c r="H14" s="16" t="s">
        <v>106</v>
      </c>
      <c r="I14" s="32" t="s">
        <v>141</v>
      </c>
      <c r="J14" s="32" t="s">
        <v>142</v>
      </c>
      <c r="K14" s="10"/>
      <c r="L14" s="10"/>
      <c r="M14" s="10"/>
      <c r="N14" s="47"/>
    </row>
    <row r="15" spans="1:14" s="2" customFormat="1" ht="35.1" customHeight="1">
      <c r="A15" s="122" t="s">
        <v>54</v>
      </c>
      <c r="B15" s="102" t="s">
        <v>144</v>
      </c>
      <c r="C15" s="97" t="s">
        <v>125</v>
      </c>
      <c r="D15" s="107" t="s">
        <v>125</v>
      </c>
      <c r="E15" s="58" t="s">
        <v>112</v>
      </c>
      <c r="F15" s="58" t="s">
        <v>120</v>
      </c>
      <c r="G15" s="65">
        <v>35</v>
      </c>
      <c r="H15" s="71" t="s">
        <v>101</v>
      </c>
      <c r="I15" s="151" t="s">
        <v>141</v>
      </c>
      <c r="J15" s="145" t="s">
        <v>142</v>
      </c>
      <c r="K15" s="10"/>
      <c r="L15" s="10"/>
      <c r="M15" s="10"/>
      <c r="N15" s="46"/>
    </row>
    <row r="16" spans="1:14" s="2" customFormat="1" ht="35.1" customHeight="1">
      <c r="A16" s="154"/>
      <c r="B16" s="155"/>
      <c r="C16" s="156"/>
      <c r="D16" s="157"/>
      <c r="E16" s="58" t="s">
        <v>114</v>
      </c>
      <c r="F16" s="58" t="s">
        <v>121</v>
      </c>
      <c r="G16" s="74">
        <v>1</v>
      </c>
      <c r="H16" s="58" t="s">
        <v>110</v>
      </c>
      <c r="I16" s="152"/>
      <c r="J16" s="146"/>
      <c r="K16" s="10"/>
      <c r="L16" s="10"/>
      <c r="M16" s="10"/>
      <c r="N16" s="46"/>
    </row>
    <row r="17" spans="1:14" s="2" customFormat="1" ht="35.1" customHeight="1">
      <c r="A17" s="154"/>
      <c r="B17" s="155"/>
      <c r="C17" s="156"/>
      <c r="D17" s="157"/>
      <c r="E17" s="148" t="s">
        <v>102</v>
      </c>
      <c r="F17" s="58" t="s">
        <v>103</v>
      </c>
      <c r="G17" s="74">
        <v>6</v>
      </c>
      <c r="H17" s="16" t="s">
        <v>106</v>
      </c>
      <c r="I17" s="152"/>
      <c r="J17" s="146"/>
      <c r="K17" s="10"/>
      <c r="L17" s="10"/>
      <c r="M17" s="10"/>
      <c r="N17" s="139"/>
    </row>
    <row r="18" spans="1:14" s="2" customFormat="1" ht="35.1" customHeight="1">
      <c r="A18" s="154"/>
      <c r="B18" s="155"/>
      <c r="C18" s="156"/>
      <c r="D18" s="157"/>
      <c r="E18" s="149"/>
      <c r="F18" s="58" t="s">
        <v>115</v>
      </c>
      <c r="G18" s="74">
        <v>2</v>
      </c>
      <c r="H18" s="16" t="s">
        <v>106</v>
      </c>
      <c r="I18" s="152"/>
      <c r="J18" s="146"/>
      <c r="K18" s="10"/>
      <c r="L18" s="10"/>
      <c r="M18" s="10"/>
      <c r="N18" s="140"/>
    </row>
    <row r="19" spans="1:14" s="2" customFormat="1" ht="35.1" customHeight="1">
      <c r="A19" s="154"/>
      <c r="B19" s="155"/>
      <c r="C19" s="156"/>
      <c r="D19" s="157"/>
      <c r="E19" s="149"/>
      <c r="F19" s="58" t="s">
        <v>116</v>
      </c>
      <c r="G19" s="74">
        <v>2</v>
      </c>
      <c r="H19" s="16" t="s">
        <v>106</v>
      </c>
      <c r="I19" s="152"/>
      <c r="J19" s="146"/>
      <c r="K19" s="10"/>
      <c r="L19" s="10"/>
      <c r="M19" s="10"/>
      <c r="N19" s="140"/>
    </row>
    <row r="20" spans="1:14" s="2" customFormat="1" ht="35.1" customHeight="1">
      <c r="A20" s="154"/>
      <c r="B20" s="155"/>
      <c r="C20" s="156"/>
      <c r="D20" s="157"/>
      <c r="E20" s="149"/>
      <c r="F20" s="58" t="s">
        <v>117</v>
      </c>
      <c r="G20" s="74">
        <v>1</v>
      </c>
      <c r="H20" s="16" t="s">
        <v>106</v>
      </c>
      <c r="I20" s="152"/>
      <c r="J20" s="146"/>
      <c r="K20" s="10"/>
      <c r="L20" s="10"/>
      <c r="M20" s="10"/>
      <c r="N20" s="140"/>
    </row>
    <row r="21" spans="1:14" s="2" customFormat="1" ht="35.1" customHeight="1">
      <c r="A21" s="154"/>
      <c r="B21" s="155"/>
      <c r="C21" s="156"/>
      <c r="D21" s="157"/>
      <c r="E21" s="149"/>
      <c r="F21" s="58" t="s">
        <v>118</v>
      </c>
      <c r="G21" s="74">
        <v>1</v>
      </c>
      <c r="H21" s="16" t="s">
        <v>106</v>
      </c>
      <c r="I21" s="152"/>
      <c r="J21" s="146"/>
      <c r="K21" s="10"/>
      <c r="L21" s="10"/>
      <c r="M21" s="10"/>
      <c r="N21" s="140"/>
    </row>
    <row r="22" spans="1:14" s="2" customFormat="1" ht="35.1" customHeight="1">
      <c r="A22" s="123"/>
      <c r="B22" s="103"/>
      <c r="C22" s="98"/>
      <c r="D22" s="108"/>
      <c r="E22" s="150"/>
      <c r="F22" s="58" t="s">
        <v>119</v>
      </c>
      <c r="G22" s="74">
        <v>1</v>
      </c>
      <c r="H22" s="16" t="s">
        <v>106</v>
      </c>
      <c r="I22" s="153"/>
      <c r="J22" s="147"/>
      <c r="K22" s="10"/>
      <c r="L22" s="10"/>
      <c r="M22" s="10"/>
      <c r="N22" s="141"/>
    </row>
    <row r="23" spans="1:14" s="2" customFormat="1" ht="30" customHeight="1">
      <c r="A23" s="3"/>
      <c r="B23" s="4"/>
      <c r="C23" s="82"/>
      <c r="D23" s="6"/>
      <c r="E23" s="1"/>
      <c r="F23" s="1"/>
      <c r="G23" s="75"/>
      <c r="H23" s="1"/>
      <c r="I23" s="7"/>
      <c r="J23" s="7"/>
      <c r="K23" s="7"/>
      <c r="L23" s="7"/>
      <c r="M23" s="7"/>
      <c r="N23" s="38"/>
    </row>
    <row r="24" spans="1:14" s="2" customFormat="1" ht="30" customHeight="1">
      <c r="A24" s="3"/>
      <c r="B24" s="4"/>
      <c r="C24" s="82"/>
      <c r="D24" s="6"/>
      <c r="E24" s="1"/>
      <c r="F24" s="1"/>
      <c r="G24" s="75"/>
      <c r="H24" s="1"/>
      <c r="I24" s="7"/>
      <c r="J24" s="7"/>
      <c r="K24" s="7"/>
      <c r="L24" s="7"/>
      <c r="M24" s="7"/>
      <c r="N24" s="38"/>
    </row>
    <row r="25" spans="1:14" s="2" customFormat="1" ht="30" customHeight="1">
      <c r="A25" s="3"/>
      <c r="B25" s="4"/>
      <c r="C25" s="82"/>
      <c r="D25" s="6"/>
      <c r="E25" s="1"/>
      <c r="F25" s="1"/>
      <c r="G25" s="75"/>
      <c r="H25" s="1"/>
      <c r="I25" s="7"/>
      <c r="J25" s="7"/>
      <c r="K25" s="7"/>
      <c r="L25" s="7"/>
      <c r="M25" s="7"/>
      <c r="N25" s="38"/>
    </row>
    <row r="26" spans="1:14" s="2" customFormat="1" ht="30" customHeight="1">
      <c r="A26" s="3"/>
      <c r="B26" s="4"/>
      <c r="C26" s="82"/>
      <c r="D26" s="6"/>
      <c r="E26" s="1"/>
      <c r="F26" s="1"/>
      <c r="G26" s="75"/>
      <c r="H26" s="1"/>
      <c r="I26" s="7"/>
      <c r="J26" s="7"/>
      <c r="K26" s="7"/>
      <c r="L26" s="7"/>
      <c r="M26" s="7"/>
      <c r="N26" s="38"/>
    </row>
    <row r="27" spans="1:14" s="2" customFormat="1" ht="30" customHeight="1">
      <c r="A27" s="3"/>
      <c r="B27" s="4"/>
      <c r="C27" s="82"/>
      <c r="D27" s="6"/>
      <c r="E27" s="1"/>
      <c r="F27" s="1"/>
      <c r="G27" s="75"/>
      <c r="H27" s="1"/>
      <c r="I27" s="7"/>
      <c r="J27" s="7"/>
      <c r="K27" s="7"/>
      <c r="L27" s="7"/>
      <c r="M27" s="7"/>
      <c r="N27" s="38"/>
    </row>
    <row r="28" spans="1:14" ht="30" customHeight="1"/>
  </sheetData>
  <autoFilter ref="A4:N22"/>
  <mergeCells count="40">
    <mergeCell ref="B6:B8"/>
    <mergeCell ref="A6:A8"/>
    <mergeCell ref="A1:N1"/>
    <mergeCell ref="A2:F2"/>
    <mergeCell ref="I2:N2"/>
    <mergeCell ref="A3:A4"/>
    <mergeCell ref="B3:D3"/>
    <mergeCell ref="I3:J3"/>
    <mergeCell ref="K3:M3"/>
    <mergeCell ref="N3:N4"/>
    <mergeCell ref="I6:I8"/>
    <mergeCell ref="E3:E4"/>
    <mergeCell ref="F3:F4"/>
    <mergeCell ref="G3:H4"/>
    <mergeCell ref="E6:E8"/>
    <mergeCell ref="E5:F5"/>
    <mergeCell ref="A15:A22"/>
    <mergeCell ref="B15:B22"/>
    <mergeCell ref="C15:C22"/>
    <mergeCell ref="D15:D22"/>
    <mergeCell ref="B9:B11"/>
    <mergeCell ref="A9:A11"/>
    <mergeCell ref="D12:D13"/>
    <mergeCell ref="C12:C13"/>
    <mergeCell ref="B12:B13"/>
    <mergeCell ref="A12:A13"/>
    <mergeCell ref="C9:C11"/>
    <mergeCell ref="D9:D11"/>
    <mergeCell ref="D6:D8"/>
    <mergeCell ref="C6:C8"/>
    <mergeCell ref="N6:N8"/>
    <mergeCell ref="N17:N22"/>
    <mergeCell ref="J12:J13"/>
    <mergeCell ref="J6:J8"/>
    <mergeCell ref="J9:J11"/>
    <mergeCell ref="I12:I13"/>
    <mergeCell ref="J15:J22"/>
    <mergeCell ref="E17:E22"/>
    <mergeCell ref="I9:I11"/>
    <mergeCell ref="I15:I22"/>
  </mergeCells>
  <phoneticPr fontId="3" type="noConversion"/>
  <printOptions horizontalCentered="1" verticalCentered="1"/>
  <pageMargins left="0.23622047244094491" right="0.23622047244094491" top="0.23622047244094491" bottom="0.23622047244094491" header="0" footer="0"/>
  <pageSetup paperSize="9" scale="5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40" sqref="B40"/>
    </sheetView>
  </sheetViews>
  <sheetFormatPr defaultRowHeight="13.5"/>
  <sheetData/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4</vt:i4>
      </vt:variant>
    </vt:vector>
  </HeadingPairs>
  <TitlesOfParts>
    <vt:vector size="7" baseType="lpstr">
      <vt:lpstr>토지 조서</vt:lpstr>
      <vt:lpstr>물건조서</vt:lpstr>
      <vt:lpstr>Sheet1</vt:lpstr>
      <vt:lpstr>물건조서!Print_Area</vt:lpstr>
      <vt:lpstr>'토지 조서'!Print_Area</vt:lpstr>
      <vt:lpstr>물건조서!Print_Titles</vt:lpstr>
      <vt:lpstr>'토지 조서'!Print_Titles</vt:lpstr>
    </vt:vector>
  </TitlesOfParts>
  <Company>스머프마을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투덜이</dc:creator>
  <cp:lastModifiedBy>USER</cp:lastModifiedBy>
  <cp:lastPrinted>2020-08-14T11:01:34Z</cp:lastPrinted>
  <dcterms:created xsi:type="dcterms:W3CDTF">2007-12-16T05:46:50Z</dcterms:created>
  <dcterms:modified xsi:type="dcterms:W3CDTF">2020-08-18T04:55:28Z</dcterms:modified>
</cp:coreProperties>
</file>