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사회복지법인 희망\법인예결산\2025년 법인\2025년 정리추경 및 26년 예산\"/>
    </mc:Choice>
  </mc:AlternateContent>
  <bookViews>
    <workbookView xWindow="4650" yWindow="0" windowWidth="21570" windowHeight="7365" tabRatio="820"/>
  </bookViews>
  <sheets>
    <sheet name="표지" sheetId="15" r:id="rId1"/>
    <sheet name="심의의결" sheetId="2" r:id="rId2"/>
    <sheet name="예산총칙표지" sheetId="25" r:id="rId3"/>
    <sheet name="예산총칙" sheetId="26" r:id="rId4"/>
    <sheet name="총괄표" sheetId="22" r:id="rId5"/>
    <sheet name="세입결산서" sheetId="23" r:id="rId6"/>
    <sheet name="세출결산서" sheetId="24" r:id="rId7"/>
    <sheet name="예산증감사유" sheetId="27" r:id="rId8"/>
  </sheets>
  <definedNames>
    <definedName name="_xlnm.Print_Area" localSheetId="5">세입결산서!$A$1:$L$17</definedName>
    <definedName name="_xlnm.Print_Area" localSheetId="6">세출결산서!$A$1:$M$31</definedName>
    <definedName name="_xlnm.Print_Area" localSheetId="1">심의의결!$A$1:$W$40</definedName>
    <definedName name="_xlnm.Print_Area" localSheetId="7">예산증감사유!$A$1:$H$20</definedName>
    <definedName name="_xlnm.Print_Area" localSheetId="3">예산총칙!$A$1:$Z$16</definedName>
    <definedName name="_xlnm.Print_Area" localSheetId="4">총괄표!$A$1:$F$29</definedName>
    <definedName name="_xlnm.Print_Titles" localSheetId="5">세입결산서!$3:$5</definedName>
    <definedName name="_xlnm.Print_Titles" localSheetId="6">세출결산서!$3:$5</definedName>
  </definedNames>
  <calcPr calcId="162913"/>
</workbook>
</file>

<file path=xl/calcChain.xml><?xml version="1.0" encoding="utf-8"?>
<calcChain xmlns="http://schemas.openxmlformats.org/spreadsheetml/2006/main">
  <c r="G16" i="23" l="1"/>
  <c r="G17" i="23"/>
  <c r="G15" i="23"/>
  <c r="F15" i="22"/>
  <c r="F16" i="22"/>
  <c r="F14" i="22"/>
  <c r="F24" i="22"/>
  <c r="F29" i="22"/>
  <c r="J6" i="23"/>
  <c r="T30" i="2"/>
  <c r="P22" i="2"/>
  <c r="K18" i="2"/>
  <c r="F18" i="2"/>
  <c r="F22" i="2"/>
  <c r="K22" i="2"/>
  <c r="E6" i="23"/>
  <c r="D14" i="22"/>
  <c r="C14" i="22"/>
  <c r="C24" i="22"/>
  <c r="D18" i="22"/>
  <c r="C18" i="22"/>
  <c r="D6" i="23"/>
  <c r="F20" i="23"/>
  <c r="J19" i="23"/>
  <c r="J18" i="23" s="1"/>
  <c r="I19" i="23"/>
  <c r="I18" i="23" s="1"/>
  <c r="E19" i="23"/>
  <c r="F19" i="23" s="1"/>
  <c r="D19" i="23"/>
  <c r="D18" i="23" s="1"/>
  <c r="E18" i="23"/>
  <c r="F18" i="23" s="1"/>
  <c r="J17" i="23"/>
  <c r="J16" i="23" s="1"/>
  <c r="J15" i="23" s="1"/>
  <c r="F17" i="23"/>
  <c r="I16" i="23"/>
  <c r="I15" i="23" s="1"/>
  <c r="E16" i="23"/>
  <c r="E15" i="23" s="1"/>
  <c r="D16" i="23"/>
  <c r="D15" i="23" s="1"/>
  <c r="F16" i="23" l="1"/>
  <c r="F15" i="23"/>
  <c r="G12" i="24" l="1"/>
  <c r="G10" i="24"/>
  <c r="G25" i="24"/>
  <c r="H25" i="24" s="1"/>
  <c r="E8" i="24"/>
  <c r="F8" i="24"/>
  <c r="G9" i="24"/>
  <c r="E24" i="24"/>
  <c r="E23" i="24" s="1"/>
  <c r="F24" i="24"/>
  <c r="F23" i="24" s="1"/>
  <c r="G23" i="24" s="1"/>
  <c r="H23" i="24" s="1"/>
  <c r="G8" i="24" l="1"/>
  <c r="G24" i="24"/>
  <c r="H24" i="24" s="1"/>
  <c r="J9" i="23"/>
  <c r="J10" i="23"/>
  <c r="L10" i="23" s="1"/>
  <c r="J14" i="23" l="1"/>
  <c r="K34" i="2" l="1"/>
  <c r="F34" i="2"/>
  <c r="K32" i="2"/>
  <c r="F32" i="2"/>
  <c r="K31" i="24"/>
  <c r="K28" i="24"/>
  <c r="K25" i="24"/>
  <c r="K22" i="24"/>
  <c r="K9" i="24"/>
  <c r="K10" i="24"/>
  <c r="K18" i="24"/>
  <c r="K16" i="24"/>
  <c r="K12" i="24"/>
  <c r="K14" i="24"/>
  <c r="E30" i="24"/>
  <c r="E29" i="24" s="1"/>
  <c r="F36" i="2" s="1"/>
  <c r="E27" i="24"/>
  <c r="E26" i="24" s="1"/>
  <c r="F35" i="2" s="1"/>
  <c r="F33" i="2"/>
  <c r="E21" i="24"/>
  <c r="E20" i="24" s="1"/>
  <c r="F31" i="2" s="1"/>
  <c r="L14" i="23"/>
  <c r="L9" i="23"/>
  <c r="D12" i="23" l="1"/>
  <c r="J8" i="23" l="1"/>
  <c r="J7" i="23" s="1"/>
  <c r="D8" i="23" l="1"/>
  <c r="D7" i="23" s="1"/>
  <c r="C15" i="22" s="1"/>
  <c r="F19" i="2" s="1"/>
  <c r="E8" i="23"/>
  <c r="E7" i="23" s="1"/>
  <c r="D15" i="22" l="1"/>
  <c r="K19" i="2" s="1"/>
  <c r="P19" i="2" s="1"/>
  <c r="K27" i="24"/>
  <c r="K26" i="24" s="1"/>
  <c r="J27" i="24"/>
  <c r="J26" i="24" s="1"/>
  <c r="I27" i="24"/>
  <c r="I26" i="24" s="1"/>
  <c r="F27" i="24"/>
  <c r="G28" i="24"/>
  <c r="H28" i="24" s="1"/>
  <c r="K8" i="24"/>
  <c r="F29" i="2"/>
  <c r="K29" i="2"/>
  <c r="C28" i="22" l="1"/>
  <c r="G27" i="24"/>
  <c r="H27" i="24" s="1"/>
  <c r="F26" i="24"/>
  <c r="K35" i="2" s="1"/>
  <c r="G26" i="24" l="1"/>
  <c r="H26" i="24" s="1"/>
  <c r="D28" i="22"/>
  <c r="G31" i="24" l="1"/>
  <c r="H31" i="24" s="1"/>
  <c r="K30" i="24"/>
  <c r="K29" i="24" s="1"/>
  <c r="J30" i="24"/>
  <c r="J29" i="24" s="1"/>
  <c r="I30" i="24"/>
  <c r="I29" i="24" s="1"/>
  <c r="F30" i="24"/>
  <c r="K24" i="24"/>
  <c r="K23" i="24" s="1"/>
  <c r="J24" i="24"/>
  <c r="J23" i="24" s="1"/>
  <c r="I24" i="24"/>
  <c r="I23" i="24" s="1"/>
  <c r="K33" i="2"/>
  <c r="G22" i="24"/>
  <c r="K21" i="24"/>
  <c r="K20" i="24" s="1"/>
  <c r="J21" i="24"/>
  <c r="J20" i="24" s="1"/>
  <c r="I21" i="24"/>
  <c r="I20" i="24" s="1"/>
  <c r="F21" i="24"/>
  <c r="F20" i="24" s="1"/>
  <c r="G18" i="24"/>
  <c r="H18" i="24" s="1"/>
  <c r="G16" i="24"/>
  <c r="H16" i="24" s="1"/>
  <c r="G14" i="24"/>
  <c r="H14" i="24" s="1"/>
  <c r="K11" i="24"/>
  <c r="K7" i="24" s="1"/>
  <c r="J11" i="24"/>
  <c r="I11" i="24"/>
  <c r="F11" i="24"/>
  <c r="E11" i="24"/>
  <c r="F30" i="2" s="1"/>
  <c r="J8" i="24"/>
  <c r="I8" i="24"/>
  <c r="D17" i="22"/>
  <c r="K21" i="2" s="1"/>
  <c r="F14" i="23"/>
  <c r="G14" i="23" s="1"/>
  <c r="F13" i="23"/>
  <c r="J12" i="23"/>
  <c r="J11" i="23" s="1"/>
  <c r="I12" i="23"/>
  <c r="I11" i="23" s="1"/>
  <c r="H12" i="23"/>
  <c r="H11" i="23" s="1"/>
  <c r="E12" i="23"/>
  <c r="E11" i="23" s="1"/>
  <c r="D16" i="22" s="1"/>
  <c r="D11" i="23"/>
  <c r="F10" i="23"/>
  <c r="G10" i="23" s="1"/>
  <c r="F9" i="23"/>
  <c r="I7" i="23"/>
  <c r="H7" i="23"/>
  <c r="K20" i="2" l="1"/>
  <c r="F7" i="24"/>
  <c r="D25" i="22" s="1"/>
  <c r="K28" i="2" s="1"/>
  <c r="K30" i="2"/>
  <c r="D26" i="22"/>
  <c r="K31" i="2"/>
  <c r="I6" i="23"/>
  <c r="H6" i="23"/>
  <c r="I7" i="24"/>
  <c r="I6" i="24" s="1"/>
  <c r="K6" i="24"/>
  <c r="C29" i="22"/>
  <c r="C16" i="22"/>
  <c r="F20" i="2" s="1"/>
  <c r="J7" i="24"/>
  <c r="J6" i="24" s="1"/>
  <c r="E7" i="24"/>
  <c r="C25" i="22" s="1"/>
  <c r="F28" i="2" s="1"/>
  <c r="D27" i="22"/>
  <c r="G30" i="24"/>
  <c r="D6" i="22"/>
  <c r="C17" i="22"/>
  <c r="F21" i="2" s="1"/>
  <c r="P21" i="2" s="1"/>
  <c r="C27" i="22"/>
  <c r="G21" i="24"/>
  <c r="C26" i="22"/>
  <c r="G11" i="24"/>
  <c r="H11" i="24" s="1"/>
  <c r="F12" i="23"/>
  <c r="G12" i="23" s="1"/>
  <c r="F11" i="23"/>
  <c r="G11" i="23" s="1"/>
  <c r="F8" i="23"/>
  <c r="G8" i="23" s="1"/>
  <c r="F29" i="24"/>
  <c r="F7" i="23"/>
  <c r="G7" i="23" s="1"/>
  <c r="P20" i="2" l="1"/>
  <c r="F6" i="24"/>
  <c r="K36" i="2"/>
  <c r="C6" i="22"/>
  <c r="E6" i="24"/>
  <c r="C7" i="22" s="1"/>
  <c r="G20" i="24"/>
  <c r="G29" i="24"/>
  <c r="H29" i="24" s="1"/>
  <c r="D29" i="22"/>
  <c r="G7" i="24"/>
  <c r="H7" i="24" s="1"/>
  <c r="F6" i="23" l="1"/>
  <c r="G6" i="23" s="1"/>
  <c r="G6" i="24"/>
  <c r="H6" i="24" s="1"/>
  <c r="D7" i="22"/>
  <c r="D24" i="22"/>
  <c r="K27" i="2"/>
  <c r="P29" i="2"/>
  <c r="P30" i="2"/>
  <c r="P32" i="2"/>
  <c r="P34" i="2"/>
  <c r="T34" i="2" s="1"/>
  <c r="P35" i="2"/>
  <c r="T35" i="2" s="1"/>
  <c r="P36" i="2"/>
  <c r="T36" i="2" s="1"/>
  <c r="T19" i="2"/>
  <c r="T20" i="2"/>
  <c r="P18" i="2" l="1"/>
  <c r="T18" i="2" s="1"/>
  <c r="F27" i="2"/>
  <c r="C8" i="22"/>
  <c r="E6" i="22"/>
  <c r="F6" i="22" s="1"/>
  <c r="E7" i="22"/>
  <c r="F7" i="22" s="1"/>
  <c r="D8" i="22"/>
  <c r="P28" i="2"/>
  <c r="T28" i="2" s="1"/>
  <c r="P33" i="2"/>
  <c r="T33" i="2" s="1"/>
  <c r="P31" i="2"/>
  <c r="P27" i="2" l="1"/>
  <c r="T27" i="2" s="1"/>
</calcChain>
</file>

<file path=xl/sharedStrings.xml><?xml version="1.0" encoding="utf-8"?>
<sst xmlns="http://schemas.openxmlformats.org/spreadsheetml/2006/main" count="196" uniqueCount="171">
  <si>
    <t>부  의              안  건</t>
    <phoneticPr fontId="2" type="noConversion"/>
  </si>
  <si>
    <t>1. 의결주문</t>
  </si>
  <si>
    <t xml:space="preserve">     ○ 세    입</t>
    <phoneticPr fontId="2" type="noConversion"/>
  </si>
  <si>
    <t>구   분</t>
    <phoneticPr fontId="2" type="noConversion"/>
  </si>
  <si>
    <t>(A)</t>
    <phoneticPr fontId="2" type="noConversion"/>
  </si>
  <si>
    <t>(B)</t>
    <phoneticPr fontId="2" type="noConversion"/>
  </si>
  <si>
    <t>(B-A)</t>
    <phoneticPr fontId="2" type="noConversion"/>
  </si>
  <si>
    <t>%</t>
    <phoneticPr fontId="2" type="noConversion"/>
  </si>
  <si>
    <t>후원금수입</t>
    <phoneticPr fontId="2" type="noConversion"/>
  </si>
  <si>
    <t>합         계</t>
    <phoneticPr fontId="2" type="noConversion"/>
  </si>
  <si>
    <t>이   월   금</t>
    <phoneticPr fontId="2" type="noConversion"/>
  </si>
  <si>
    <t xml:space="preserve">     ○ 세    출</t>
    <phoneticPr fontId="2" type="noConversion"/>
  </si>
  <si>
    <t xml:space="preserve">      증    감</t>
    <phoneticPr fontId="2" type="noConversion"/>
  </si>
  <si>
    <t xml:space="preserve">    업무추진비</t>
    <phoneticPr fontId="2" type="noConversion"/>
  </si>
  <si>
    <t xml:space="preserve">    운영비</t>
    <phoneticPr fontId="2" type="noConversion"/>
  </si>
  <si>
    <t xml:space="preserve">    시설비</t>
    <phoneticPr fontId="2" type="noConversion"/>
  </si>
  <si>
    <t>의안번호</t>
    <phoneticPr fontId="2" type="noConversion"/>
  </si>
  <si>
    <t>심 의            (의결)               사항</t>
    <phoneticPr fontId="2" type="noConversion"/>
  </si>
  <si>
    <t>의     결         년 월 일</t>
    <phoneticPr fontId="2" type="noConversion"/>
  </si>
  <si>
    <t>◈ 예비비 및 기타</t>
    <phoneticPr fontId="2" type="noConversion"/>
  </si>
  <si>
    <t>단위 : 원</t>
  </si>
  <si>
    <t>관</t>
  </si>
  <si>
    <t>항</t>
  </si>
  <si>
    <t>이월금</t>
  </si>
  <si>
    <t>잡수입</t>
  </si>
  <si>
    <t>4. 관련규정 : 사회복지법인 희망 정관 제4장 제24조의5</t>
    <phoneticPr fontId="2" type="noConversion"/>
  </si>
  <si>
    <t>과목</t>
  </si>
  <si>
    <t>목</t>
  </si>
  <si>
    <t>전년도이월금</t>
  </si>
  <si>
    <t>기타예금이자수입</t>
  </si>
  <si>
    <t>여비</t>
  </si>
  <si>
    <t>자산취득비</t>
  </si>
  <si>
    <t>2. 예산주요내용</t>
    <phoneticPr fontId="2" type="noConversion"/>
  </si>
  <si>
    <t>구     분</t>
    <phoneticPr fontId="12" type="noConversion"/>
  </si>
  <si>
    <t>증감</t>
    <phoneticPr fontId="12" type="noConversion"/>
  </si>
  <si>
    <t>비율(%)</t>
    <phoneticPr fontId="12" type="noConversion"/>
  </si>
  <si>
    <t>세     입</t>
    <phoneticPr fontId="12" type="noConversion"/>
  </si>
  <si>
    <t>세     출</t>
    <phoneticPr fontId="12" type="noConversion"/>
  </si>
  <si>
    <t>관 별</t>
    <phoneticPr fontId="12" type="noConversion"/>
  </si>
  <si>
    <t>예산대비</t>
    <phoneticPr fontId="12" type="noConversion"/>
  </si>
  <si>
    <t>증</t>
    <phoneticPr fontId="12" type="noConversion"/>
  </si>
  <si>
    <t>감</t>
    <phoneticPr fontId="12" type="noConversion"/>
  </si>
  <si>
    <t>세입 합계</t>
    <phoneticPr fontId="12" type="noConversion"/>
  </si>
  <si>
    <t>증</t>
    <phoneticPr fontId="12" type="noConversion"/>
  </si>
  <si>
    <t>감</t>
    <phoneticPr fontId="12" type="noConversion"/>
  </si>
  <si>
    <t>세출 합계</t>
    <phoneticPr fontId="12" type="noConversion"/>
  </si>
  <si>
    <t>사무비</t>
    <phoneticPr fontId="12" type="noConversion"/>
  </si>
  <si>
    <t>재산조성비</t>
    <phoneticPr fontId="12" type="noConversion"/>
  </si>
  <si>
    <t>사업비</t>
    <phoneticPr fontId="12" type="noConversion"/>
  </si>
  <si>
    <t>예비비</t>
    <phoneticPr fontId="12" type="noConversion"/>
  </si>
  <si>
    <t>증감(B)-(A)</t>
    <phoneticPr fontId="12" type="noConversion"/>
  </si>
  <si>
    <t>재    원</t>
    <phoneticPr fontId="12" type="noConversion"/>
  </si>
  <si>
    <t>산 출  내 역</t>
    <phoneticPr fontId="12" type="noConversion"/>
  </si>
  <si>
    <t>금액</t>
    <phoneticPr fontId="12" type="noConversion"/>
  </si>
  <si>
    <t>비율(%)</t>
    <phoneticPr fontId="12" type="noConversion"/>
  </si>
  <si>
    <t>보조금</t>
    <phoneticPr fontId="12" type="noConversion"/>
  </si>
  <si>
    <t>자부담금</t>
    <phoneticPr fontId="12" type="noConversion"/>
  </si>
  <si>
    <t>후원금</t>
    <phoneticPr fontId="12" type="noConversion"/>
  </si>
  <si>
    <t>세입 총계</t>
    <phoneticPr fontId="12" type="noConversion"/>
  </si>
  <si>
    <t>후원금수입</t>
    <phoneticPr fontId="12" type="noConversion"/>
  </si>
  <si>
    <t>지정후원금</t>
    <phoneticPr fontId="12" type="noConversion"/>
  </si>
  <si>
    <t>비지정후원금</t>
    <phoneticPr fontId="12" type="noConversion"/>
  </si>
  <si>
    <t>전년도이월금(후원금)</t>
    <phoneticPr fontId="12" type="noConversion"/>
  </si>
  <si>
    <t>전년도 이월금(후원금)</t>
    <phoneticPr fontId="12" type="noConversion"/>
  </si>
  <si>
    <t>증감(B)-(A)</t>
    <phoneticPr fontId="12" type="noConversion"/>
  </si>
  <si>
    <t>재    원</t>
    <phoneticPr fontId="12" type="noConversion"/>
  </si>
  <si>
    <t>금액</t>
    <phoneticPr fontId="12" type="noConversion"/>
  </si>
  <si>
    <t>비율(%)</t>
    <phoneticPr fontId="12" type="noConversion"/>
  </si>
  <si>
    <t>보조금</t>
    <phoneticPr fontId="12" type="noConversion"/>
  </si>
  <si>
    <t>자부담금</t>
    <phoneticPr fontId="12" type="noConversion"/>
  </si>
  <si>
    <t>후원금</t>
    <phoneticPr fontId="12" type="noConversion"/>
  </si>
  <si>
    <t>세출 총계</t>
    <phoneticPr fontId="12" type="noConversion"/>
  </si>
  <si>
    <t>사무비</t>
    <phoneticPr fontId="12" type="noConversion"/>
  </si>
  <si>
    <t>업무추진비</t>
    <phoneticPr fontId="12" type="noConversion"/>
  </si>
  <si>
    <t>운영비</t>
    <phoneticPr fontId="12" type="noConversion"/>
  </si>
  <si>
    <t>수용비및 수수료</t>
    <phoneticPr fontId="12" type="noConversion"/>
  </si>
  <si>
    <t>제세공과금</t>
    <phoneticPr fontId="12" type="noConversion"/>
  </si>
  <si>
    <t>기타운영비</t>
    <phoneticPr fontId="12" type="noConversion"/>
  </si>
  <si>
    <t>재산조성비</t>
    <phoneticPr fontId="12" type="noConversion"/>
  </si>
  <si>
    <t>시설비</t>
    <phoneticPr fontId="12" type="noConversion"/>
  </si>
  <si>
    <t>사업비</t>
    <phoneticPr fontId="12" type="noConversion"/>
  </si>
  <si>
    <t>예비비</t>
    <phoneticPr fontId="12" type="noConversion"/>
  </si>
  <si>
    <t>예비비</t>
    <phoneticPr fontId="12" type="noConversion"/>
  </si>
  <si>
    <t>사 회 복 지 법 인 희 망</t>
    <phoneticPr fontId="2" type="noConversion"/>
  </si>
  <si>
    <t xml:space="preserve">    ○ 법인운영에 충실하고 각종 사업에 적합한 예산을 편성하였음</t>
    <phoneticPr fontId="2" type="noConversion"/>
  </si>
  <si>
    <t>일반사업비</t>
    <phoneticPr fontId="2" type="noConversion"/>
  </si>
  <si>
    <t>◈ 전출금</t>
    <phoneticPr fontId="2" type="noConversion"/>
  </si>
  <si>
    <t>사회복지법인 희 망</t>
    <phoneticPr fontId="2" type="noConversion"/>
  </si>
  <si>
    <t>예   산   총   칙</t>
    <phoneticPr fontId="2" type="noConversion"/>
  </si>
  <si>
    <t>제 3조 세입의 주요 재원 및 세출의 내용은 별첨 세입.세출 총괄표와 같다.</t>
    <phoneticPr fontId="2" type="noConversion"/>
  </si>
  <si>
    <t>제 4조 그 밖의 예산의 원칙은 사회복지법인 재무회계규칙 시설회계예산 규정에 의한다.</t>
    <phoneticPr fontId="2" type="noConversion"/>
  </si>
  <si>
    <t>제 5조 기타 필요한 사항</t>
    <phoneticPr fontId="2" type="noConversion"/>
  </si>
  <si>
    <t>세 입 명 세 서(희  망)</t>
    <phoneticPr fontId="18" type="noConversion"/>
  </si>
  <si>
    <t>기관운영비</t>
    <phoneticPr fontId="12" type="noConversion"/>
  </si>
  <si>
    <t>회의비</t>
    <phoneticPr fontId="2" type="noConversion"/>
  </si>
  <si>
    <t>일반사업비</t>
    <phoneticPr fontId="12" type="noConversion"/>
  </si>
  <si>
    <t>사업비</t>
    <phoneticPr fontId="12" type="noConversion"/>
  </si>
  <si>
    <t>전출금</t>
    <phoneticPr fontId="2" type="noConversion"/>
  </si>
  <si>
    <t>시설전출금
(후원금)</t>
    <phoneticPr fontId="2" type="noConversion"/>
  </si>
  <si>
    <t>전출금</t>
    <phoneticPr fontId="2" type="noConversion"/>
  </si>
  <si>
    <t>세 출 명 세 서(희  망)</t>
    <phoneticPr fontId="18" type="noConversion"/>
  </si>
  <si>
    <t>□ 세입.세출예산 증감내역</t>
  </si>
  <si>
    <t>□ 증 감 사 유</t>
  </si>
  <si>
    <t>후원금수입</t>
    <phoneticPr fontId="12" type="noConversion"/>
  </si>
  <si>
    <t>이월금</t>
    <phoneticPr fontId="12" type="noConversion"/>
  </si>
  <si>
    <t>잡수입</t>
    <phoneticPr fontId="2" type="noConversion"/>
  </si>
  <si>
    <t>전출금</t>
    <phoneticPr fontId="2" type="noConversion"/>
  </si>
  <si>
    <t xml:space="preserve">잔     액                     </t>
    <phoneticPr fontId="12" type="noConversion"/>
  </si>
  <si>
    <t>3. 세입.세출 예산 총괄 (안)</t>
    <phoneticPr fontId="2" type="noConversion"/>
  </si>
  <si>
    <t>기타/잡수입</t>
    <phoneticPr fontId="2" type="noConversion"/>
  </si>
  <si>
    <t>세입 세출 예산 총괄표</t>
    <phoneticPr fontId="12" type="noConversion"/>
  </si>
  <si>
    <t>세입 예산 총괄표</t>
    <phoneticPr fontId="12" type="noConversion"/>
  </si>
  <si>
    <t>세출 예산 총괄표</t>
    <phoneticPr fontId="12" type="noConversion"/>
  </si>
  <si>
    <t>(단위:천원)</t>
    <phoneticPr fontId="12" type="noConversion"/>
  </si>
  <si>
    <t>예금이자</t>
    <phoneticPr fontId="2" type="noConversion"/>
  </si>
  <si>
    <t>지정후원금</t>
    <phoneticPr fontId="2" type="noConversion"/>
  </si>
  <si>
    <t>단위 : 천원</t>
    <phoneticPr fontId="2" type="noConversion"/>
  </si>
  <si>
    <t>&lt;세입&gt;</t>
    <phoneticPr fontId="2" type="noConversion"/>
  </si>
  <si>
    <t>&lt;세출&gt;</t>
    <phoneticPr fontId="2" type="noConversion"/>
  </si>
  <si>
    <t>◈ 사무비</t>
    <phoneticPr fontId="2" type="noConversion"/>
  </si>
  <si>
    <t>◈ 재산조성비</t>
    <phoneticPr fontId="2" type="noConversion"/>
  </si>
  <si>
    <t>◈ 사업비</t>
    <phoneticPr fontId="2" type="noConversion"/>
  </si>
  <si>
    <t>■ 제세공과금 총액 360,000원
   - 각종 세금:175,000원*2회=350,000원
   - 신원보장공제가입비 : 10,000원</t>
    <phoneticPr fontId="12" type="noConversion"/>
  </si>
  <si>
    <t xml:space="preserve">    ○ 법인의 세입. 세출 예산은 사회복지법인 재무회계규칙을 준수하여 </t>
    <phoneticPr fontId="2" type="noConversion"/>
  </si>
  <si>
    <t xml:space="preserve">       공정하고, 예산편성요령에 부합되게 편성하였음</t>
    <phoneticPr fontId="2" type="noConversion"/>
  </si>
  <si>
    <t>(단위:원)</t>
    <phoneticPr fontId="12" type="noConversion"/>
  </si>
  <si>
    <t>2025년 예산액</t>
    <phoneticPr fontId="2" type="noConversion"/>
  </si>
  <si>
    <t>2025 예산액</t>
    <phoneticPr fontId="2" type="noConversion"/>
  </si>
  <si>
    <t>■ 기타운영비 사업비 총액 1,050,000원
 -이사회의참석수당:50,000원*7명*3회=1,050,000원</t>
    <phoneticPr fontId="12" type="noConversion"/>
  </si>
  <si>
    <t xml:space="preserve">■ 수용비 및 수수료 총액 1,960,000
  - 각종 등기 및 수수료:880,000원*1회=880,000원                                      
  - 외부세무확인서 수수료:600,000원*1회=600,000원                     
  - CMS후원금 수수료 : 38,000원*12=480,000원                       </t>
    <phoneticPr fontId="12" type="noConversion"/>
  </si>
  <si>
    <t xml:space="preserve">■ 시설전출금 총액 5,000,000원
   - 여수노인요양원 전출금:5,000,000원                                          </t>
    <phoneticPr fontId="2" type="noConversion"/>
  </si>
  <si>
    <t xml:space="preserve"> </t>
    <phoneticPr fontId="2" type="noConversion"/>
  </si>
  <si>
    <t>제 2025 -     호</t>
    <phoneticPr fontId="2" type="noConversion"/>
  </si>
  <si>
    <t>2025. 11.                                      사회복지법인 희망</t>
    <phoneticPr fontId="2" type="noConversion"/>
  </si>
  <si>
    <t>2026년도 예산 세입.세출 예산(안) 심의.의결</t>
    <phoneticPr fontId="2" type="noConversion"/>
  </si>
  <si>
    <t>2026년도 예산 세입.세출 예산(안) 심의․의결</t>
    <phoneticPr fontId="2" type="noConversion"/>
  </si>
  <si>
    <t xml:space="preserve">   사회복지법인 희망 2026년도 예산 세입. 세출 예산(안)을 심의·의결 한다.</t>
    <phoneticPr fontId="2" type="noConversion"/>
  </si>
  <si>
    <t>2025년도             (A)</t>
    <phoneticPr fontId="12" type="noConversion"/>
  </si>
  <si>
    <t>2025년도             (A)</t>
    <phoneticPr fontId="12" type="noConversion"/>
  </si>
  <si>
    <t>2026년도                    (B)</t>
    <phoneticPr fontId="12" type="noConversion"/>
  </si>
  <si>
    <t>전입금</t>
    <phoneticPr fontId="2" type="noConversion"/>
  </si>
  <si>
    <t>전입금</t>
    <phoneticPr fontId="2" type="noConversion"/>
  </si>
  <si>
    <t>법인 전입금</t>
    <phoneticPr fontId="2" type="noConversion"/>
  </si>
  <si>
    <t>전   입   금</t>
    <phoneticPr fontId="2" type="noConversion"/>
  </si>
  <si>
    <t>전입금</t>
    <phoneticPr fontId="2" type="noConversion"/>
  </si>
  <si>
    <t>2026 예산액</t>
    <phoneticPr fontId="2" type="noConversion"/>
  </si>
  <si>
    <t>2026년도 예산 총괄표(희 망)</t>
    <phoneticPr fontId="12" type="noConversion"/>
  </si>
  <si>
    <t>2025 예산액</t>
    <phoneticPr fontId="12" type="noConversion"/>
  </si>
  <si>
    <t>2026 예산액</t>
    <phoneticPr fontId="12" type="noConversion"/>
  </si>
  <si>
    <t>2026년도                    (B)</t>
    <phoneticPr fontId="12" type="noConversion"/>
  </si>
  <si>
    <t>2025 예산액</t>
    <phoneticPr fontId="2" type="noConversion"/>
  </si>
  <si>
    <t>2026 예산액</t>
    <phoneticPr fontId="2" type="noConversion"/>
  </si>
  <si>
    <t>■ 예비비 총액 1,000원</t>
    <phoneticPr fontId="2" type="noConversion"/>
  </si>
  <si>
    <t>제 1조 사회복지법인 희망 2026년도 세입.세출 예산은 다음과 같다.</t>
    <phoneticPr fontId="2" type="noConversion"/>
  </si>
  <si>
    <t>2026년도 세입 . 세출 예산(안)</t>
    <phoneticPr fontId="2" type="noConversion"/>
  </si>
  <si>
    <r>
      <t xml:space="preserve">    ○ 2026년도 세입.세출 예산총액 : 세입.세출 각</t>
    </r>
    <r>
      <rPr>
        <sz val="13"/>
        <color rgb="FFFF0000"/>
        <rFont val="맑은고딕"/>
        <family val="3"/>
        <charset val="129"/>
      </rPr>
      <t xml:space="preserve"> </t>
    </r>
    <r>
      <rPr>
        <sz val="13"/>
        <rFont val="맑은고딕"/>
        <family val="3"/>
        <charset val="129"/>
      </rPr>
      <t>8,371천원</t>
    </r>
    <phoneticPr fontId="2" type="noConversion"/>
  </si>
  <si>
    <t>5. 2026년도 예산 세입.세출 예산(안) : 별첨</t>
    <phoneticPr fontId="2" type="noConversion"/>
  </si>
  <si>
    <t>2026년 예산액</t>
    <phoneticPr fontId="2" type="noConversion"/>
  </si>
  <si>
    <t>2025 예산액</t>
    <phoneticPr fontId="2" type="noConversion"/>
  </si>
  <si>
    <t>2026 예산액</t>
    <phoneticPr fontId="2" type="noConversion"/>
  </si>
  <si>
    <t>제 2조 2026년도 세입.세출 예산총액은 각 8,371천원으로 한다.</t>
    <phoneticPr fontId="2" type="noConversion"/>
  </si>
  <si>
    <t>2026년도 예산 증감사유</t>
    <phoneticPr fontId="2" type="noConversion"/>
  </si>
  <si>
    <t xml:space="preserve">  ○ 2025년 예산(총액) : 79,601천원</t>
    <phoneticPr fontId="2" type="noConversion"/>
  </si>
  <si>
    <t xml:space="preserve">  ○ 2026년 예산(총액) : 8,371천원</t>
    <phoneticPr fontId="2" type="noConversion"/>
  </si>
  <si>
    <r>
      <t xml:space="preserve">  ○ (감 액)</t>
    </r>
    <r>
      <rPr>
        <b/>
        <sz val="13"/>
        <color rgb="FF000000"/>
        <rFont val="맑은 고딕"/>
        <family val="3"/>
        <charset val="129"/>
        <scheme val="minor"/>
      </rPr>
      <t xml:space="preserve">          </t>
    </r>
    <r>
      <rPr>
        <sz val="13"/>
        <color rgb="FF000000"/>
        <rFont val="맑은 고딕"/>
        <family val="3"/>
        <charset val="129"/>
        <scheme val="minor"/>
      </rPr>
      <t>: 71,230천원</t>
    </r>
    <phoneticPr fontId="2" type="noConversion"/>
  </si>
  <si>
    <t xml:space="preserve">  ○  후원금(비지정후원금)이 770천원(-22.00%) 감하였음.</t>
    <phoneticPr fontId="2" type="noConversion"/>
  </si>
  <si>
    <t xml:space="preserve">  ○  이월금(전년도이월금 후원금)이 460천원(-41.82%) 감하였음. </t>
    <phoneticPr fontId="2" type="noConversion"/>
  </si>
  <si>
    <t xml:space="preserve">  ○  전입금(법인전입금)이 70,000천원(100%) 감하였음. </t>
    <phoneticPr fontId="2" type="noConversion"/>
  </si>
  <si>
    <r>
      <t xml:space="preserve">  </t>
    </r>
    <r>
      <rPr>
        <sz val="13"/>
        <color rgb="FF000000"/>
        <rFont val="맑은 고딕"/>
        <family val="3"/>
        <charset val="129"/>
        <scheme val="minor"/>
      </rPr>
      <t>○ 사업비(법인 송년회) 1,000천원(100%) 감하였음.</t>
    </r>
    <phoneticPr fontId="2" type="noConversion"/>
  </si>
  <si>
    <t xml:space="preserve">  ○ 전출금가 70,000천원(93.33%) 감하였음. </t>
    <phoneticPr fontId="2" type="noConversion"/>
  </si>
  <si>
    <t xml:space="preserve">  ○ 예비비 230천원 (99.57%) 감하였음.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</si>
</sst>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.00_ "/>
  </numFmts>
  <fonts count="57">
    <font>
      <sz val="11"/>
      <color theme="1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  <font>
      <sz val="8"/>
      <name val="맑은 고딕"/>
      <family val="2"/>
      <charset val="129"/>
      <scheme val="minor"/>
    </font>
    <font>
      <b/>
      <sz val="18"/>
      <color theme="1"/>
      <name val="함초롬바탕"/>
      <family val="1"/>
      <charset val="129"/>
    </font>
    <font>
      <b/>
      <sz val="16"/>
      <color theme="1"/>
      <name val="함초롬바탕"/>
      <family val="1"/>
      <charset val="129"/>
    </font>
    <font>
      <b/>
      <sz val="14"/>
      <color theme="1"/>
      <name val="함초롬바탕"/>
      <family val="1"/>
      <charset val="129"/>
    </font>
    <font>
      <sz val="10"/>
      <color rgb="FF000000"/>
      <name val="함초롬바탕"/>
      <family val="1"/>
      <charset val="129"/>
    </font>
    <font>
      <b/>
      <sz val="12"/>
      <color theme="1"/>
      <name val="함초롬바탕"/>
      <family val="1"/>
      <charset val="129"/>
    </font>
    <font>
      <sz val="12"/>
      <color theme="1"/>
      <name val="함초롬바탕"/>
      <family val="1"/>
      <charset val="129"/>
    </font>
    <font>
      <sz val="9"/>
      <name val="굴림체"/>
      <family val="3"/>
      <charset val="129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sz val="9"/>
      <name val="돋움"/>
      <family val="3"/>
      <charset val="129"/>
    </font>
    <font>
      <b/>
      <sz val="9"/>
      <name val="돋움"/>
      <family val="3"/>
      <charset val="129"/>
    </font>
    <font>
      <sz val="11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맑은 고딕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rgb="FF000000"/>
      <name val="굴림체"/>
      <family val="3"/>
      <charset val="129"/>
    </font>
    <font>
      <b/>
      <sz val="9"/>
      <name val="굴림체"/>
      <family val="3"/>
      <charset val="129"/>
    </font>
    <font>
      <sz val="9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9"/>
      <color rgb="FF000000"/>
      <name val="굴림"/>
      <family val="3"/>
      <charset val="129"/>
    </font>
    <font>
      <sz val="28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sz val="36"/>
      <color theme="1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0"/>
      <color rgb="FF000000"/>
      <name val="굴림"/>
      <family val="3"/>
      <charset val="129"/>
    </font>
    <font>
      <sz val="13"/>
      <color theme="1"/>
      <name val="한컴바탕"/>
      <family val="1"/>
      <charset val="129"/>
    </font>
    <font>
      <sz val="10"/>
      <color rgb="FF000000"/>
      <name val="굴림체"/>
      <family val="3"/>
      <charset val="129"/>
    </font>
    <font>
      <sz val="13"/>
      <color theme="1"/>
      <name val="맑은고딕"/>
      <family val="3"/>
      <charset val="129"/>
    </font>
    <font>
      <b/>
      <sz val="14"/>
      <color rgb="FF000000"/>
      <name val="맑은고딕"/>
      <family val="3"/>
      <charset val="129"/>
    </font>
    <font>
      <sz val="13"/>
      <color rgb="FF000000"/>
      <name val="맑은고딕"/>
      <family val="3"/>
      <charset val="129"/>
    </font>
    <font>
      <b/>
      <sz val="18"/>
      <color rgb="FF000000"/>
      <name val="맑은고딕"/>
      <family val="3"/>
      <charset val="129"/>
    </font>
    <font>
      <sz val="10"/>
      <color rgb="FF000000"/>
      <name val="맑은고딕"/>
      <family val="3"/>
      <charset val="129"/>
    </font>
    <font>
      <sz val="11"/>
      <color theme="1"/>
      <name val="맑은고딕"/>
      <family val="3"/>
      <charset val="129"/>
    </font>
    <font>
      <b/>
      <sz val="10"/>
      <color rgb="FF000000"/>
      <name val="맑은고딕"/>
      <family val="3"/>
      <charset val="129"/>
    </font>
    <font>
      <sz val="10"/>
      <color theme="1"/>
      <name val="맑은고딕"/>
      <family val="3"/>
      <charset val="129"/>
    </font>
    <font>
      <b/>
      <sz val="11"/>
      <color rgb="FF000000"/>
      <name val="맑은고딕"/>
      <family val="3"/>
      <charset val="129"/>
    </font>
    <font>
      <b/>
      <sz val="11"/>
      <color theme="1"/>
      <name val="맑은고딕"/>
      <family val="3"/>
      <charset val="129"/>
    </font>
    <font>
      <sz val="11"/>
      <color rgb="FF000000"/>
      <name val="맑은고딕"/>
      <family val="3"/>
      <charset val="129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3"/>
      <color rgb="FFFF0000"/>
      <name val="맑은고딕"/>
      <family val="3"/>
      <charset val="129"/>
    </font>
    <font>
      <sz val="13"/>
      <name val="맑은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</fills>
  <borders count="2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rgb="FF000000"/>
      </left>
      <right/>
      <top/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rgb="FF000000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/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double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 style="medium">
        <color indexed="8"/>
      </top>
      <bottom style="thin">
        <color indexed="8"/>
      </bottom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uble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double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double">
        <color indexed="8"/>
      </left>
      <right style="thin">
        <color rgb="FF000000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000000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rgb="FF000000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double">
        <color indexed="8"/>
      </right>
      <top/>
      <bottom style="medium">
        <color indexed="64"/>
      </bottom>
      <diagonal/>
    </border>
    <border>
      <left style="double">
        <color indexed="8"/>
      </left>
      <right style="double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8"/>
      </right>
      <top/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 style="medium">
        <color indexed="64"/>
      </bottom>
      <diagonal/>
    </border>
    <border>
      <left style="double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/>
      <bottom style="medium">
        <color indexed="8"/>
      </bottom>
      <diagonal/>
    </border>
    <border>
      <left style="thin">
        <color indexed="64"/>
      </left>
      <right style="double">
        <color indexed="64"/>
      </right>
      <top style="thin">
        <color rgb="FF000000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 style="medium">
        <color indexed="8"/>
      </top>
      <bottom style="thin">
        <color indexed="8"/>
      </bottom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double">
        <color indexed="8"/>
      </right>
      <top style="medium">
        <color indexed="8"/>
      </top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double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double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8"/>
      </bottom>
      <diagonal/>
    </border>
    <border>
      <left style="double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thin">
        <color indexed="64"/>
      </left>
      <right style="double">
        <color indexed="8"/>
      </right>
      <top/>
      <bottom style="thin">
        <color rgb="FF000000"/>
      </bottom>
      <diagonal/>
    </border>
    <border>
      <left style="thin">
        <color indexed="64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2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24" fillId="0" borderId="0">
      <alignment vertical="center"/>
    </xf>
  </cellStyleXfs>
  <cellXfs count="487">
    <xf numFmtId="0" fontId="0" fillId="0" borderId="0" xfId="0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176" fontId="1" fillId="0" borderId="0" xfId="0" applyNumberFormat="1" applyFont="1">
      <alignment vertical="center"/>
    </xf>
    <xf numFmtId="176" fontId="6" fillId="0" borderId="0" xfId="0" applyNumberFormat="1" applyFont="1" applyAlignment="1">
      <alignment horizontal="justify"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Border="1">
      <alignment vertical="center"/>
    </xf>
    <xf numFmtId="0" fontId="3" fillId="0" borderId="0" xfId="0" applyFont="1" applyAlignment="1">
      <alignment vertical="center"/>
    </xf>
    <xf numFmtId="0" fontId="10" fillId="0" borderId="0" xfId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right" vertical="center"/>
    </xf>
    <xf numFmtId="0" fontId="15" fillId="0" borderId="35" xfId="1" applyFont="1" applyBorder="1" applyAlignment="1">
      <alignment horizontal="center" vertical="center"/>
    </xf>
    <xf numFmtId="0" fontId="15" fillId="0" borderId="36" xfId="1" applyFont="1" applyBorder="1" applyAlignment="1">
      <alignment horizontal="center" vertical="center"/>
    </xf>
    <xf numFmtId="0" fontId="15" fillId="0" borderId="37" xfId="1" applyFont="1" applyBorder="1" applyAlignment="1">
      <alignment horizontal="center" vertical="center"/>
    </xf>
    <xf numFmtId="0" fontId="15" fillId="0" borderId="38" xfId="1" applyFont="1" applyBorder="1" applyAlignment="1">
      <alignment horizontal="center" vertical="center"/>
    </xf>
    <xf numFmtId="176" fontId="15" fillId="0" borderId="1" xfId="1" applyNumberFormat="1" applyFont="1" applyBorder="1">
      <alignment vertical="center"/>
    </xf>
    <xf numFmtId="10" fontId="15" fillId="0" borderId="39" xfId="1" applyNumberFormat="1" applyFont="1" applyBorder="1">
      <alignment vertical="center"/>
    </xf>
    <xf numFmtId="0" fontId="15" fillId="0" borderId="40" xfId="1" applyFont="1" applyBorder="1" applyAlignment="1">
      <alignment horizontal="center" vertical="center" wrapText="1"/>
    </xf>
    <xf numFmtId="176" fontId="15" fillId="0" borderId="41" xfId="1" applyNumberFormat="1" applyFont="1" applyBorder="1">
      <alignment vertical="center"/>
    </xf>
    <xf numFmtId="176" fontId="15" fillId="0" borderId="42" xfId="1" applyNumberFormat="1" applyFont="1" applyBorder="1">
      <alignment vertical="center"/>
    </xf>
    <xf numFmtId="0" fontId="16" fillId="0" borderId="0" xfId="1" applyFont="1" applyFill="1">
      <alignment vertical="center"/>
    </xf>
    <xf numFmtId="0" fontId="16" fillId="0" borderId="0" xfId="1" applyFont="1" applyFill="1" applyBorder="1">
      <alignment vertical="center"/>
    </xf>
    <xf numFmtId="0" fontId="19" fillId="0" borderId="0" xfId="1" applyFont="1" applyFill="1">
      <alignment vertical="center"/>
    </xf>
    <xf numFmtId="0" fontId="19" fillId="0" borderId="43" xfId="1" applyFont="1" applyFill="1" applyBorder="1">
      <alignment vertical="center"/>
    </xf>
    <xf numFmtId="0" fontId="19" fillId="0" borderId="0" xfId="1" applyFont="1" applyFill="1" applyAlignment="1">
      <alignment horizontal="right" vertical="center"/>
    </xf>
    <xf numFmtId="0" fontId="19" fillId="0" borderId="0" xfId="1" applyFont="1" applyFill="1" applyBorder="1">
      <alignment vertical="center"/>
    </xf>
    <xf numFmtId="0" fontId="10" fillId="0" borderId="0" xfId="1" applyBorder="1" applyAlignment="1">
      <alignment vertical="center" wrapText="1"/>
    </xf>
    <xf numFmtId="0" fontId="10" fillId="0" borderId="0" xfId="1" applyBorder="1">
      <alignment vertical="center"/>
    </xf>
    <xf numFmtId="0" fontId="20" fillId="0" borderId="52" xfId="1" applyFont="1" applyBorder="1" applyAlignment="1">
      <alignment horizontal="center" vertical="center" wrapText="1"/>
    </xf>
    <xf numFmtId="0" fontId="20" fillId="0" borderId="53" xfId="1" applyFont="1" applyBorder="1" applyAlignment="1">
      <alignment horizontal="center" vertical="center" wrapText="1"/>
    </xf>
    <xf numFmtId="0" fontId="21" fillId="0" borderId="57" xfId="1" applyFont="1" applyBorder="1" applyAlignment="1">
      <alignment horizontal="center" vertical="center" wrapText="1"/>
    </xf>
    <xf numFmtId="0" fontId="21" fillId="0" borderId="58" xfId="1" applyFont="1" applyBorder="1" applyAlignment="1">
      <alignment horizontal="center" vertical="center" wrapText="1"/>
    </xf>
    <xf numFmtId="0" fontId="21" fillId="0" borderId="59" xfId="1" applyFont="1" applyBorder="1" applyAlignment="1">
      <alignment horizontal="center" vertical="center" wrapText="1"/>
    </xf>
    <xf numFmtId="0" fontId="21" fillId="0" borderId="60" xfId="1" applyFont="1" applyBorder="1" applyAlignment="1">
      <alignment horizontal="center" vertical="center" wrapText="1"/>
    </xf>
    <xf numFmtId="176" fontId="23" fillId="0" borderId="66" xfId="1" applyNumberFormat="1" applyFont="1" applyFill="1" applyBorder="1" applyAlignment="1">
      <alignment vertical="center" shrinkToFit="1"/>
    </xf>
    <xf numFmtId="176" fontId="25" fillId="0" borderId="34" xfId="2" applyNumberFormat="1" applyFont="1" applyFill="1" applyBorder="1" applyAlignment="1">
      <alignment horizontal="right" vertical="center" wrapText="1"/>
    </xf>
    <xf numFmtId="176" fontId="23" fillId="0" borderId="47" xfId="1" applyNumberFormat="1" applyFont="1" applyFill="1" applyBorder="1" applyAlignment="1">
      <alignment vertical="center" shrinkToFit="1"/>
    </xf>
    <xf numFmtId="176" fontId="23" fillId="0" borderId="48" xfId="1" applyNumberFormat="1" applyFont="1" applyFill="1" applyBorder="1" applyAlignment="1">
      <alignment vertical="center" shrinkToFit="1"/>
    </xf>
    <xf numFmtId="176" fontId="23" fillId="0" borderId="50" xfId="1" applyNumberFormat="1" applyFont="1" applyFill="1" applyBorder="1" applyAlignment="1">
      <alignment vertical="center" shrinkToFit="1"/>
    </xf>
    <xf numFmtId="176" fontId="23" fillId="0" borderId="51" xfId="1" applyNumberFormat="1" applyFont="1" applyFill="1" applyBorder="1" applyAlignment="1">
      <alignment vertical="center" shrinkToFit="1"/>
    </xf>
    <xf numFmtId="176" fontId="23" fillId="0" borderId="49" xfId="1" applyNumberFormat="1" applyFont="1" applyFill="1" applyBorder="1" applyAlignment="1">
      <alignment vertical="center" shrinkToFit="1"/>
    </xf>
    <xf numFmtId="0" fontId="23" fillId="0" borderId="69" xfId="1" applyFont="1" applyFill="1" applyBorder="1" applyAlignment="1">
      <alignment vertical="center" shrinkToFit="1"/>
    </xf>
    <xf numFmtId="0" fontId="22" fillId="0" borderId="53" xfId="1" applyFont="1" applyFill="1" applyBorder="1" applyAlignment="1">
      <alignment vertical="center" shrinkToFit="1"/>
    </xf>
    <xf numFmtId="0" fontId="10" fillId="0" borderId="43" xfId="1" applyBorder="1">
      <alignment vertical="center"/>
    </xf>
    <xf numFmtId="10" fontId="23" fillId="0" borderId="65" xfId="1" applyNumberFormat="1" applyFont="1" applyFill="1" applyBorder="1" applyAlignment="1">
      <alignment vertical="center" shrinkToFit="1"/>
    </xf>
    <xf numFmtId="0" fontId="22" fillId="0" borderId="54" xfId="1" applyFont="1" applyFill="1" applyBorder="1" applyAlignment="1">
      <alignment vertical="center" shrinkToFit="1"/>
    </xf>
    <xf numFmtId="0" fontId="22" fillId="0" borderId="73" xfId="1" applyFont="1" applyFill="1" applyBorder="1" applyAlignment="1">
      <alignment vertical="center" shrinkToFit="1"/>
    </xf>
    <xf numFmtId="0" fontId="22" fillId="0" borderId="45" xfId="1" applyFont="1" applyFill="1" applyBorder="1" applyAlignment="1">
      <alignment vertical="center" shrinkToFit="1"/>
    </xf>
    <xf numFmtId="10" fontId="23" fillId="0" borderId="47" xfId="1" applyNumberFormat="1" applyFont="1" applyFill="1" applyBorder="1" applyAlignment="1">
      <alignment vertical="center" shrinkToFit="1"/>
    </xf>
    <xf numFmtId="0" fontId="10" fillId="0" borderId="75" xfId="1" applyBorder="1">
      <alignment vertical="center"/>
    </xf>
    <xf numFmtId="0" fontId="27" fillId="0" borderId="68" xfId="1" applyFont="1" applyFill="1" applyBorder="1" applyAlignment="1">
      <alignment vertical="center" wrapText="1"/>
    </xf>
    <xf numFmtId="0" fontId="27" fillId="0" borderId="45" xfId="1" applyFont="1" applyFill="1" applyBorder="1" applyAlignment="1">
      <alignment vertical="center" wrapText="1"/>
    </xf>
    <xf numFmtId="0" fontId="27" fillId="0" borderId="76" xfId="1" applyFont="1" applyFill="1" applyBorder="1" applyAlignment="1">
      <alignment vertical="center" wrapText="1"/>
    </xf>
    <xf numFmtId="0" fontId="27" fillId="0" borderId="77" xfId="1" applyFont="1" applyFill="1" applyBorder="1" applyAlignment="1">
      <alignment horizontal="center" vertical="center" wrapText="1"/>
    </xf>
    <xf numFmtId="41" fontId="23" fillId="0" borderId="51" xfId="3" applyFont="1" applyFill="1" applyBorder="1" applyAlignment="1">
      <alignment vertical="center" shrinkToFit="1"/>
    </xf>
    <xf numFmtId="176" fontId="23" fillId="0" borderId="70" xfId="1" applyNumberFormat="1" applyFont="1" applyFill="1" applyBorder="1" applyAlignment="1">
      <alignment horizontal="right" vertical="center" shrinkToFit="1"/>
    </xf>
    <xf numFmtId="0" fontId="27" fillId="0" borderId="61" xfId="1" applyFont="1" applyFill="1" applyBorder="1" applyAlignment="1">
      <alignment vertical="center" wrapText="1"/>
    </xf>
    <xf numFmtId="0" fontId="27" fillId="0" borderId="58" xfId="1" applyFont="1" applyFill="1" applyBorder="1" applyAlignment="1">
      <alignment vertical="center" wrapText="1"/>
    </xf>
    <xf numFmtId="0" fontId="27" fillId="0" borderId="78" xfId="1" applyFont="1" applyFill="1" applyBorder="1" applyAlignment="1">
      <alignment vertical="center" wrapText="1"/>
    </xf>
    <xf numFmtId="0" fontId="27" fillId="0" borderId="62" xfId="1" applyFont="1" applyFill="1" applyBorder="1" applyAlignment="1">
      <alignment horizontal="center" vertical="center" wrapText="1"/>
    </xf>
    <xf numFmtId="0" fontId="27" fillId="0" borderId="54" xfId="1" applyFont="1" applyFill="1" applyBorder="1" applyAlignment="1">
      <alignment vertical="center" wrapText="1"/>
    </xf>
    <xf numFmtId="41" fontId="23" fillId="0" borderId="53" xfId="3" applyFont="1" applyFill="1" applyBorder="1" applyAlignment="1">
      <alignment vertical="center" shrinkToFit="1"/>
    </xf>
    <xf numFmtId="0" fontId="27" fillId="0" borderId="81" xfId="1" applyFont="1" applyFill="1" applyBorder="1" applyAlignment="1">
      <alignment vertical="center" wrapText="1"/>
    </xf>
    <xf numFmtId="176" fontId="23" fillId="0" borderId="82" xfId="1" applyNumberFormat="1" applyFont="1" applyFill="1" applyBorder="1" applyAlignment="1">
      <alignment vertical="center" shrinkToFit="1"/>
    </xf>
    <xf numFmtId="10" fontId="23" fillId="0" borderId="80" xfId="1" applyNumberFormat="1" applyFont="1" applyFill="1" applyBorder="1" applyAlignment="1">
      <alignment vertical="center" shrinkToFit="1"/>
    </xf>
    <xf numFmtId="0" fontId="27" fillId="0" borderId="0" xfId="1" applyFont="1" applyFill="1" applyBorder="1" applyAlignment="1">
      <alignment horizontal="center" vertical="center" wrapText="1"/>
    </xf>
    <xf numFmtId="41" fontId="29" fillId="0" borderId="79" xfId="3" applyFont="1" applyFill="1" applyBorder="1" applyAlignment="1">
      <alignment horizontal="right" vertical="center" shrinkToFit="1"/>
    </xf>
    <xf numFmtId="0" fontId="27" fillId="0" borderId="52" xfId="1" applyFont="1" applyFill="1" applyBorder="1" applyAlignment="1">
      <alignment vertical="center" wrapText="1"/>
    </xf>
    <xf numFmtId="0" fontId="27" fillId="0" borderId="85" xfId="1" applyFont="1" applyFill="1" applyBorder="1" applyAlignment="1">
      <alignment vertical="center" wrapText="1"/>
    </xf>
    <xf numFmtId="41" fontId="28" fillId="0" borderId="66" xfId="3" applyFont="1" applyFill="1" applyBorder="1" applyAlignment="1">
      <alignment horizontal="right" vertical="center" shrinkToFit="1"/>
    </xf>
    <xf numFmtId="41" fontId="23" fillId="0" borderId="67" xfId="3" applyFont="1" applyFill="1" applyBorder="1" applyAlignment="1">
      <alignment vertical="center" shrinkToFit="1"/>
    </xf>
    <xf numFmtId="0" fontId="10" fillId="0" borderId="54" xfId="1" applyFont="1" applyFill="1" applyBorder="1">
      <alignment vertical="center"/>
    </xf>
    <xf numFmtId="0" fontId="10" fillId="0" borderId="61" xfId="1" applyBorder="1">
      <alignment vertical="center"/>
    </xf>
    <xf numFmtId="41" fontId="28" fillId="0" borderId="82" xfId="3" applyFont="1" applyFill="1" applyBorder="1" applyAlignment="1">
      <alignment horizontal="right" vertical="center" shrinkToFit="1"/>
    </xf>
    <xf numFmtId="0" fontId="10" fillId="0" borderId="83" xfId="1" applyBorder="1">
      <alignment vertical="center"/>
    </xf>
    <xf numFmtId="0" fontId="27" fillId="0" borderId="71" xfId="1" applyFont="1" applyFill="1" applyBorder="1" applyAlignment="1">
      <alignment vertical="center" wrapText="1"/>
    </xf>
    <xf numFmtId="0" fontId="27" fillId="0" borderId="86" xfId="1" applyFont="1" applyFill="1" applyBorder="1" applyAlignment="1">
      <alignment vertical="center" wrapText="1"/>
    </xf>
    <xf numFmtId="0" fontId="27" fillId="0" borderId="43" xfId="1" applyFont="1" applyFill="1" applyBorder="1" applyAlignment="1">
      <alignment horizontal="center" vertical="center" wrapText="1"/>
    </xf>
    <xf numFmtId="0" fontId="27" fillId="0" borderId="45" xfId="1" applyFont="1" applyFill="1" applyBorder="1" applyAlignment="1">
      <alignment horizontal="center" vertical="center" wrapText="1"/>
    </xf>
    <xf numFmtId="41" fontId="28" fillId="0" borderId="50" xfId="3" applyFont="1" applyFill="1" applyBorder="1" applyAlignment="1">
      <alignment horizontal="right" vertical="center" shrinkToFit="1"/>
    </xf>
    <xf numFmtId="0" fontId="10" fillId="0" borderId="87" xfId="1" applyBorder="1">
      <alignment vertical="center"/>
    </xf>
    <xf numFmtId="41" fontId="23" fillId="0" borderId="50" xfId="3" applyFont="1" applyFill="1" applyBorder="1" applyAlignment="1">
      <alignment vertical="center" shrinkToFit="1"/>
    </xf>
    <xf numFmtId="41" fontId="23" fillId="0" borderId="49" xfId="3" applyFont="1" applyFill="1" applyBorder="1" applyAlignment="1">
      <alignment vertical="center" shrinkToFit="1"/>
    </xf>
    <xf numFmtId="41" fontId="23" fillId="0" borderId="66" xfId="3" applyFont="1" applyFill="1" applyBorder="1" applyAlignment="1">
      <alignment vertical="center" shrinkToFit="1"/>
    </xf>
    <xf numFmtId="0" fontId="10" fillId="0" borderId="62" xfId="1" applyBorder="1">
      <alignment vertical="center"/>
    </xf>
    <xf numFmtId="0" fontId="27" fillId="0" borderId="73" xfId="1" applyFont="1" applyFill="1" applyBorder="1" applyAlignment="1">
      <alignment vertical="center" wrapText="1"/>
    </xf>
    <xf numFmtId="176" fontId="23" fillId="0" borderId="0" xfId="1" applyNumberFormat="1" applyFont="1" applyFill="1" applyBorder="1" applyAlignment="1">
      <alignment vertical="center" shrinkToFit="1"/>
    </xf>
    <xf numFmtId="0" fontId="23" fillId="0" borderId="63" xfId="1" applyFont="1" applyFill="1" applyBorder="1" applyAlignment="1">
      <alignment horizontal="left" vertical="center" wrapText="1" shrinkToFit="1"/>
    </xf>
    <xf numFmtId="0" fontId="23" fillId="0" borderId="64" xfId="1" applyFont="1" applyFill="1" applyBorder="1" applyAlignment="1">
      <alignment horizontal="left" vertical="center" wrapText="1" shrinkToFit="1"/>
    </xf>
    <xf numFmtId="0" fontId="33" fillId="0" borderId="12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10" fontId="23" fillId="0" borderId="90" xfId="1" applyNumberFormat="1" applyFont="1" applyFill="1" applyBorder="1" applyAlignment="1">
      <alignment vertical="center" shrinkToFit="1"/>
    </xf>
    <xf numFmtId="176" fontId="23" fillId="0" borderId="91" xfId="1" applyNumberFormat="1" applyFont="1" applyFill="1" applyBorder="1" applyAlignment="1">
      <alignment vertical="center" shrinkToFit="1"/>
    </xf>
    <xf numFmtId="0" fontId="27" fillId="0" borderId="92" xfId="1" applyFont="1" applyFill="1" applyBorder="1" applyAlignment="1">
      <alignment vertical="center" wrapText="1"/>
    </xf>
    <xf numFmtId="176" fontId="23" fillId="0" borderId="93" xfId="1" applyNumberFormat="1" applyFont="1" applyFill="1" applyBorder="1" applyAlignment="1">
      <alignment vertical="center" shrinkToFit="1"/>
    </xf>
    <xf numFmtId="10" fontId="23" fillId="0" borderId="94" xfId="1" applyNumberFormat="1" applyFont="1" applyFill="1" applyBorder="1" applyAlignment="1">
      <alignment vertical="center" shrinkToFit="1"/>
    </xf>
    <xf numFmtId="41" fontId="28" fillId="0" borderId="93" xfId="3" applyFont="1" applyFill="1" applyBorder="1" applyAlignment="1">
      <alignment horizontal="right" vertical="center" shrinkToFit="1"/>
    </xf>
    <xf numFmtId="41" fontId="23" fillId="0" borderId="95" xfId="3" applyFont="1" applyFill="1" applyBorder="1" applyAlignment="1">
      <alignment vertical="center" shrinkToFit="1"/>
    </xf>
    <xf numFmtId="0" fontId="27" fillId="0" borderId="87" xfId="1" applyFont="1" applyFill="1" applyBorder="1" applyAlignment="1">
      <alignment vertical="center" wrapText="1"/>
    </xf>
    <xf numFmtId="0" fontId="23" fillId="0" borderId="70" xfId="1" applyFont="1" applyFill="1" applyBorder="1" applyAlignment="1">
      <alignment horizontal="left" vertical="center" wrapText="1" shrinkToFit="1"/>
    </xf>
    <xf numFmtId="0" fontId="27" fillId="0" borderId="94" xfId="1" applyFont="1" applyFill="1" applyBorder="1" applyAlignment="1">
      <alignment vertical="center" wrapText="1"/>
    </xf>
    <xf numFmtId="41" fontId="28" fillId="0" borderId="91" xfId="3" applyFont="1" applyFill="1" applyBorder="1" applyAlignment="1">
      <alignment horizontal="right" vertical="center" shrinkToFit="1"/>
    </xf>
    <xf numFmtId="41" fontId="23" fillId="0" borderId="88" xfId="3" applyFont="1" applyFill="1" applyBorder="1" applyAlignment="1">
      <alignment vertical="center" shrinkToFit="1"/>
    </xf>
    <xf numFmtId="0" fontId="27" fillId="0" borderId="96" xfId="1" applyFont="1" applyFill="1" applyBorder="1" applyAlignment="1">
      <alignment vertical="center" wrapText="1"/>
    </xf>
    <xf numFmtId="0" fontId="35" fillId="0" borderId="0" xfId="0" applyFont="1" applyAlignment="1">
      <alignment vertical="center"/>
    </xf>
    <xf numFmtId="176" fontId="14" fillId="0" borderId="97" xfId="1" applyNumberFormat="1" applyFont="1" applyBorder="1" applyAlignment="1">
      <alignment horizontal="right" vertical="center"/>
    </xf>
    <xf numFmtId="41" fontId="23" fillId="0" borderId="98" xfId="3" applyFont="1" applyFill="1" applyBorder="1" applyAlignment="1">
      <alignment vertical="center" shrinkToFit="1"/>
    </xf>
    <xf numFmtId="41" fontId="29" fillId="0" borderId="54" xfId="3" applyFont="1" applyFill="1" applyBorder="1" applyAlignment="1">
      <alignment horizontal="right" vertical="center" shrinkToFit="1"/>
    </xf>
    <xf numFmtId="41" fontId="23" fillId="0" borderId="54" xfId="3" applyFont="1" applyFill="1" applyBorder="1" applyAlignment="1">
      <alignment vertical="center" shrinkToFit="1"/>
    </xf>
    <xf numFmtId="41" fontId="29" fillId="0" borderId="72" xfId="3" applyFont="1" applyFill="1" applyBorder="1" applyAlignment="1">
      <alignment horizontal="right" vertical="center" shrinkToFit="1"/>
    </xf>
    <xf numFmtId="41" fontId="29" fillId="0" borderId="99" xfId="3" applyFont="1" applyFill="1" applyBorder="1" applyAlignment="1">
      <alignment horizontal="right" vertical="center" shrinkToFit="1"/>
    </xf>
    <xf numFmtId="41" fontId="34" fillId="0" borderId="100" xfId="3" applyFont="1" applyFill="1" applyBorder="1" applyAlignment="1">
      <alignment horizontal="right" vertical="center" shrinkToFit="1"/>
    </xf>
    <xf numFmtId="41" fontId="23" fillId="0" borderId="100" xfId="3" applyFont="1" applyFill="1" applyBorder="1" applyAlignment="1">
      <alignment vertical="center" shrinkToFit="1"/>
    </xf>
    <xf numFmtId="0" fontId="23" fillId="0" borderId="101" xfId="1" applyFont="1" applyFill="1" applyBorder="1" applyAlignment="1">
      <alignment vertical="center" shrinkToFit="1"/>
    </xf>
    <xf numFmtId="176" fontId="23" fillId="0" borderId="102" xfId="1" applyNumberFormat="1" applyFont="1" applyFill="1" applyBorder="1" applyAlignment="1">
      <alignment horizontal="right" vertical="center" shrinkToFit="1"/>
    </xf>
    <xf numFmtId="0" fontId="23" fillId="0" borderId="84" xfId="1" applyFont="1" applyFill="1" applyBorder="1" applyAlignment="1">
      <alignment vertical="center" shrinkToFit="1"/>
    </xf>
    <xf numFmtId="0" fontId="23" fillId="0" borderId="69" xfId="1" applyFont="1" applyFill="1" applyBorder="1" applyAlignment="1">
      <alignment horizontal="left" vertical="center" wrapText="1" shrinkToFit="1"/>
    </xf>
    <xf numFmtId="176" fontId="23" fillId="0" borderId="106" xfId="1" applyNumberFormat="1" applyFont="1" applyFill="1" applyBorder="1" applyAlignment="1">
      <alignment horizontal="right" vertical="center" shrinkToFit="1"/>
    </xf>
    <xf numFmtId="0" fontId="23" fillId="0" borderId="105" xfId="1" applyFont="1" applyFill="1" applyBorder="1" applyAlignment="1">
      <alignment vertical="center" wrapText="1" shrinkToFit="1"/>
    </xf>
    <xf numFmtId="0" fontId="15" fillId="0" borderId="109" xfId="1" applyFont="1" applyBorder="1" applyAlignment="1">
      <alignment horizontal="center" vertical="center"/>
    </xf>
    <xf numFmtId="176" fontId="15" fillId="0" borderId="108" xfId="1" applyNumberFormat="1" applyFont="1" applyBorder="1" applyAlignment="1">
      <alignment horizontal="right" vertical="center"/>
    </xf>
    <xf numFmtId="0" fontId="14" fillId="0" borderId="107" xfId="1" applyFont="1" applyBorder="1" applyAlignment="1">
      <alignment horizontal="center" vertical="center"/>
    </xf>
    <xf numFmtId="176" fontId="14" fillId="0" borderId="108" xfId="1" applyNumberFormat="1" applyFont="1" applyBorder="1" applyAlignment="1">
      <alignment horizontal="right" vertical="center"/>
    </xf>
    <xf numFmtId="176" fontId="14" fillId="0" borderId="109" xfId="1" applyNumberFormat="1" applyFont="1" applyBorder="1" applyAlignment="1">
      <alignment horizontal="right" vertical="center"/>
    </xf>
    <xf numFmtId="0" fontId="14" fillId="0" borderId="110" xfId="1" applyFont="1" applyBorder="1" applyAlignment="1">
      <alignment horizontal="center" vertical="center"/>
    </xf>
    <xf numFmtId="176" fontId="14" fillId="0" borderId="111" xfId="1" applyNumberFormat="1" applyFont="1" applyBorder="1" applyAlignment="1">
      <alignment horizontal="right" vertical="center"/>
    </xf>
    <xf numFmtId="176" fontId="14" fillId="0" borderId="112" xfId="1" applyNumberFormat="1" applyFont="1" applyBorder="1" applyAlignment="1">
      <alignment horizontal="right" vertical="center"/>
    </xf>
    <xf numFmtId="0" fontId="26" fillId="0" borderId="71" xfId="1" applyFont="1" applyBorder="1" applyAlignment="1">
      <alignment horizontal="center" vertical="center" wrapText="1"/>
    </xf>
    <xf numFmtId="0" fontId="26" fillId="0" borderId="73" xfId="1" applyFont="1" applyBorder="1" applyAlignment="1">
      <alignment horizontal="center" vertical="center" wrapText="1"/>
    </xf>
    <xf numFmtId="0" fontId="26" fillId="0" borderId="114" xfId="1" applyFont="1" applyBorder="1" applyAlignment="1">
      <alignment horizontal="center" vertical="center" wrapText="1"/>
    </xf>
    <xf numFmtId="0" fontId="21" fillId="0" borderId="89" xfId="1" applyFont="1" applyBorder="1" applyAlignment="1">
      <alignment horizontal="center" vertical="center" wrapText="1"/>
    </xf>
    <xf numFmtId="0" fontId="21" fillId="0" borderId="100" xfId="1" applyFont="1" applyBorder="1" applyAlignment="1">
      <alignment horizontal="center" vertical="center" wrapText="1"/>
    </xf>
    <xf numFmtId="0" fontId="21" fillId="0" borderId="91" xfId="1" applyFont="1" applyBorder="1" applyAlignment="1">
      <alignment horizontal="center" vertical="center" wrapText="1"/>
    </xf>
    <xf numFmtId="0" fontId="21" fillId="0" borderId="88" xfId="1" applyFont="1" applyBorder="1" applyAlignment="1">
      <alignment horizontal="center" vertical="center" wrapText="1"/>
    </xf>
    <xf numFmtId="0" fontId="27" fillId="0" borderId="115" xfId="1" applyFont="1" applyFill="1" applyBorder="1" applyAlignment="1">
      <alignment vertical="center" wrapText="1"/>
    </xf>
    <xf numFmtId="0" fontId="15" fillId="0" borderId="107" xfId="1" applyFont="1" applyBorder="1" applyAlignment="1">
      <alignment horizontal="center" vertical="center"/>
    </xf>
    <xf numFmtId="0" fontId="15" fillId="0" borderId="108" xfId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4" fillId="0" borderId="116" xfId="1" applyFont="1" applyBorder="1" applyAlignment="1">
      <alignment horizontal="center" vertical="center"/>
    </xf>
    <xf numFmtId="176" fontId="14" fillId="0" borderId="117" xfId="1" applyNumberFormat="1" applyFont="1" applyBorder="1" applyAlignment="1">
      <alignment horizontal="right" vertical="center"/>
    </xf>
    <xf numFmtId="176" fontId="36" fillId="0" borderId="72" xfId="2" applyNumberFormat="1" applyFont="1" applyFill="1" applyBorder="1" applyAlignment="1">
      <alignment horizontal="right" vertical="center" wrapText="1"/>
    </xf>
    <xf numFmtId="176" fontId="36" fillId="0" borderId="74" xfId="2" applyNumberFormat="1" applyFont="1" applyFill="1" applyBorder="1" applyAlignment="1">
      <alignment horizontal="right" vertical="center" wrapText="1"/>
    </xf>
    <xf numFmtId="176" fontId="23" fillId="0" borderId="118" xfId="1" applyNumberFormat="1" applyFont="1" applyFill="1" applyBorder="1" applyAlignment="1">
      <alignment vertical="center" shrinkToFit="1"/>
    </xf>
    <xf numFmtId="176" fontId="9" fillId="0" borderId="119" xfId="1" applyNumberFormat="1" applyFont="1" applyFill="1" applyBorder="1" applyAlignment="1">
      <alignment horizontal="right" vertical="center" wrapText="1"/>
    </xf>
    <xf numFmtId="0" fontId="21" fillId="3" borderId="122" xfId="1" applyFont="1" applyFill="1" applyBorder="1" applyAlignment="1">
      <alignment horizontal="center" vertical="center" wrapText="1"/>
    </xf>
    <xf numFmtId="176" fontId="21" fillId="3" borderId="123" xfId="1" applyNumberFormat="1" applyFont="1" applyFill="1" applyBorder="1" applyAlignment="1">
      <alignment vertical="center" shrinkToFit="1"/>
    </xf>
    <xf numFmtId="176" fontId="21" fillId="3" borderId="124" xfId="1" applyNumberFormat="1" applyFont="1" applyFill="1" applyBorder="1" applyAlignment="1">
      <alignment vertical="center" shrinkToFit="1"/>
    </xf>
    <xf numFmtId="176" fontId="21" fillId="3" borderId="125" xfId="1" applyNumberFormat="1" applyFont="1" applyFill="1" applyBorder="1" applyAlignment="1">
      <alignment vertical="center" shrinkToFit="1"/>
    </xf>
    <xf numFmtId="10" fontId="21" fillId="3" borderId="122" xfId="1" applyNumberFormat="1" applyFont="1" applyFill="1" applyBorder="1" applyAlignment="1">
      <alignment vertical="center" shrinkToFit="1"/>
    </xf>
    <xf numFmtId="176" fontId="21" fillId="3" borderId="126" xfId="1" applyNumberFormat="1" applyFont="1" applyFill="1" applyBorder="1" applyAlignment="1">
      <alignment vertical="center" shrinkToFit="1"/>
    </xf>
    <xf numFmtId="176" fontId="21" fillId="3" borderId="121" xfId="1" applyNumberFormat="1" applyFont="1" applyFill="1" applyBorder="1" applyAlignment="1">
      <alignment vertical="center" shrinkToFit="1"/>
    </xf>
    <xf numFmtId="176" fontId="21" fillId="3" borderId="87" xfId="1" applyNumberFormat="1" applyFont="1" applyFill="1" applyBorder="1" applyAlignment="1">
      <alignment vertical="center" shrinkToFit="1"/>
    </xf>
    <xf numFmtId="0" fontId="21" fillId="3" borderId="126" xfId="1" applyFont="1" applyFill="1" applyBorder="1" applyAlignment="1">
      <alignment vertical="center" shrinkToFit="1"/>
    </xf>
    <xf numFmtId="176" fontId="21" fillId="3" borderId="127" xfId="1" applyNumberFormat="1" applyFont="1" applyFill="1" applyBorder="1" applyAlignment="1">
      <alignment vertical="center" shrinkToFit="1"/>
    </xf>
    <xf numFmtId="0" fontId="27" fillId="0" borderId="128" xfId="1" applyFont="1" applyFill="1" applyBorder="1" applyAlignment="1">
      <alignment vertical="center" wrapText="1"/>
    </xf>
    <xf numFmtId="0" fontId="27" fillId="0" borderId="129" xfId="1" applyFont="1" applyFill="1" applyBorder="1" applyAlignment="1">
      <alignment vertical="center" wrapText="1"/>
    </xf>
    <xf numFmtId="0" fontId="27" fillId="0" borderId="128" xfId="1" applyFont="1" applyFill="1" applyBorder="1" applyAlignment="1">
      <alignment horizontal="center" vertical="center" wrapText="1"/>
    </xf>
    <xf numFmtId="176" fontId="23" fillId="0" borderId="131" xfId="1" applyNumberFormat="1" applyFont="1" applyFill="1" applyBorder="1" applyAlignment="1">
      <alignment vertical="center" shrinkToFit="1"/>
    </xf>
    <xf numFmtId="10" fontId="23" fillId="0" borderId="130" xfId="1" applyNumberFormat="1" applyFont="1" applyFill="1" applyBorder="1" applyAlignment="1">
      <alignment vertical="center" shrinkToFit="1"/>
    </xf>
    <xf numFmtId="41" fontId="28" fillId="0" borderId="131" xfId="3" applyFont="1" applyFill="1" applyBorder="1" applyAlignment="1">
      <alignment horizontal="right" vertical="center" shrinkToFit="1"/>
    </xf>
    <xf numFmtId="41" fontId="23" fillId="0" borderId="132" xfId="3" applyFont="1" applyFill="1" applyBorder="1" applyAlignment="1">
      <alignment vertical="center" shrinkToFit="1"/>
    </xf>
    <xf numFmtId="41" fontId="23" fillId="0" borderId="133" xfId="3" applyFont="1" applyFill="1" applyBorder="1" applyAlignment="1">
      <alignment vertical="center" shrinkToFit="1"/>
    </xf>
    <xf numFmtId="0" fontId="23" fillId="0" borderId="134" xfId="1" applyFont="1" applyFill="1" applyBorder="1" applyAlignment="1">
      <alignment vertical="center" shrinkToFit="1"/>
    </xf>
    <xf numFmtId="176" fontId="23" fillId="0" borderId="135" xfId="1" applyNumberFormat="1" applyFont="1" applyFill="1" applyBorder="1" applyAlignment="1">
      <alignment horizontal="right" vertical="center" shrinkToFit="1"/>
    </xf>
    <xf numFmtId="0" fontId="27" fillId="0" borderId="136" xfId="1" applyFont="1" applyFill="1" applyBorder="1" applyAlignment="1">
      <alignment vertical="center" wrapText="1"/>
    </xf>
    <xf numFmtId="0" fontId="27" fillId="0" borderId="137" xfId="1" applyFont="1" applyFill="1" applyBorder="1" applyAlignment="1">
      <alignment vertical="center" wrapText="1"/>
    </xf>
    <xf numFmtId="0" fontId="27" fillId="0" borderId="138" xfId="1" applyFont="1" applyFill="1" applyBorder="1" applyAlignment="1">
      <alignment vertical="center" wrapText="1"/>
    </xf>
    <xf numFmtId="0" fontId="27" fillId="0" borderId="137" xfId="1" applyFont="1" applyFill="1" applyBorder="1" applyAlignment="1">
      <alignment horizontal="center" vertical="center" wrapText="1"/>
    </xf>
    <xf numFmtId="176" fontId="23" fillId="0" borderId="140" xfId="1" applyNumberFormat="1" applyFont="1" applyFill="1" applyBorder="1" applyAlignment="1">
      <alignment vertical="center" shrinkToFit="1"/>
    </xf>
    <xf numFmtId="10" fontId="23" fillId="0" borderId="139" xfId="1" applyNumberFormat="1" applyFont="1" applyFill="1" applyBorder="1" applyAlignment="1">
      <alignment vertical="center" shrinkToFit="1"/>
    </xf>
    <xf numFmtId="41" fontId="28" fillId="0" borderId="141" xfId="3" applyFont="1" applyFill="1" applyBorder="1" applyAlignment="1">
      <alignment horizontal="right" vertical="center" shrinkToFit="1"/>
    </xf>
    <xf numFmtId="41" fontId="23" fillId="0" borderId="142" xfId="3" applyFont="1" applyFill="1" applyBorder="1" applyAlignment="1">
      <alignment vertical="center" shrinkToFit="1"/>
    </xf>
    <xf numFmtId="41" fontId="23" fillId="0" borderId="137" xfId="3" applyFont="1" applyFill="1" applyBorder="1" applyAlignment="1">
      <alignment vertical="center" shrinkToFit="1"/>
    </xf>
    <xf numFmtId="0" fontId="23" fillId="0" borderId="141" xfId="1" applyFont="1" applyFill="1" applyBorder="1" applyAlignment="1">
      <alignment vertical="center" shrinkToFit="1"/>
    </xf>
    <xf numFmtId="176" fontId="23" fillId="0" borderId="143" xfId="1" applyNumberFormat="1" applyFont="1" applyFill="1" applyBorder="1" applyAlignment="1">
      <alignment horizontal="right" vertical="center" shrinkToFit="1"/>
    </xf>
    <xf numFmtId="0" fontId="27" fillId="0" borderId="144" xfId="1" applyFont="1" applyFill="1" applyBorder="1" applyAlignment="1">
      <alignment vertical="center" wrapText="1"/>
    </xf>
    <xf numFmtId="0" fontId="27" fillId="0" borderId="145" xfId="1" applyFont="1" applyFill="1" applyBorder="1" applyAlignment="1">
      <alignment vertical="center" wrapText="1"/>
    </xf>
    <xf numFmtId="0" fontId="27" fillId="0" borderId="146" xfId="1" applyFont="1" applyFill="1" applyBorder="1" applyAlignment="1">
      <alignment vertical="center" wrapText="1"/>
    </xf>
    <xf numFmtId="176" fontId="23" fillId="0" borderId="149" xfId="1" applyNumberFormat="1" applyFont="1" applyFill="1" applyBorder="1" applyAlignment="1">
      <alignment vertical="center" shrinkToFit="1"/>
    </xf>
    <xf numFmtId="10" fontId="23" fillId="0" borderId="148" xfId="1" applyNumberFormat="1" applyFont="1" applyFill="1" applyBorder="1" applyAlignment="1">
      <alignment vertical="center" shrinkToFit="1"/>
    </xf>
    <xf numFmtId="41" fontId="28" fillId="0" borderId="149" xfId="3" applyFont="1" applyFill="1" applyBorder="1" applyAlignment="1">
      <alignment horizontal="right" vertical="center" shrinkToFit="1"/>
    </xf>
    <xf numFmtId="41" fontId="23" fillId="0" borderId="147" xfId="3" applyFont="1" applyFill="1" applyBorder="1" applyAlignment="1">
      <alignment vertical="center" shrinkToFit="1"/>
    </xf>
    <xf numFmtId="41" fontId="23" fillId="0" borderId="150" xfId="3" applyFont="1" applyFill="1" applyBorder="1" applyAlignment="1">
      <alignment vertical="center" shrinkToFit="1"/>
    </xf>
    <xf numFmtId="0" fontId="23" fillId="0" borderId="151" xfId="1" applyFont="1" applyFill="1" applyBorder="1" applyAlignment="1">
      <alignment vertical="center" shrinkToFit="1"/>
    </xf>
    <xf numFmtId="176" fontId="23" fillId="0" borderId="152" xfId="1" applyNumberFormat="1" applyFont="1" applyFill="1" applyBorder="1" applyAlignment="1">
      <alignment horizontal="right" vertical="center" shrinkToFit="1"/>
    </xf>
    <xf numFmtId="176" fontId="28" fillId="0" borderId="128" xfId="1" applyNumberFormat="1" applyFont="1" applyFill="1" applyBorder="1" applyAlignment="1">
      <alignment vertical="center" shrinkToFit="1"/>
    </xf>
    <xf numFmtId="49" fontId="23" fillId="0" borderId="148" xfId="1" applyNumberFormat="1" applyFont="1" applyFill="1" applyBorder="1" applyAlignment="1">
      <alignment horizontal="right" vertical="center" shrinkToFit="1"/>
    </xf>
    <xf numFmtId="0" fontId="27" fillId="0" borderId="130" xfId="1" applyFont="1" applyFill="1" applyBorder="1" applyAlignment="1">
      <alignment vertical="center" wrapText="1"/>
    </xf>
    <xf numFmtId="0" fontId="27" fillId="0" borderId="153" xfId="1" applyFont="1" applyFill="1" applyBorder="1" applyAlignment="1">
      <alignment vertical="center" wrapText="1"/>
    </xf>
    <xf numFmtId="176" fontId="23" fillId="0" borderId="154" xfId="1" applyNumberFormat="1" applyFont="1" applyFill="1" applyBorder="1" applyAlignment="1">
      <alignment vertical="center" shrinkToFit="1"/>
    </xf>
    <xf numFmtId="10" fontId="23" fillId="0" borderId="155" xfId="1" applyNumberFormat="1" applyFont="1" applyFill="1" applyBorder="1" applyAlignment="1">
      <alignment vertical="center" shrinkToFit="1"/>
    </xf>
    <xf numFmtId="41" fontId="23" fillId="0" borderId="156" xfId="3" applyFont="1" applyFill="1" applyBorder="1" applyAlignment="1">
      <alignment vertical="center" shrinkToFit="1"/>
    </xf>
    <xf numFmtId="41" fontId="23" fillId="0" borderId="145" xfId="3" applyFont="1" applyFill="1" applyBorder="1" applyAlignment="1">
      <alignment vertical="center" shrinkToFit="1"/>
    </xf>
    <xf numFmtId="0" fontId="23" fillId="0" borderId="157" xfId="1" applyFont="1" applyFill="1" applyBorder="1" applyAlignment="1">
      <alignment vertical="center" shrinkToFit="1"/>
    </xf>
    <xf numFmtId="176" fontId="23" fillId="0" borderId="158" xfId="1" applyNumberFormat="1" applyFont="1" applyFill="1" applyBorder="1" applyAlignment="1">
      <alignment horizontal="right" vertical="center" shrinkToFit="1"/>
    </xf>
    <xf numFmtId="41" fontId="29" fillId="0" borderId="159" xfId="3" applyFont="1" applyFill="1" applyBorder="1" applyAlignment="1">
      <alignment horizontal="right" vertical="center" shrinkToFit="1"/>
    </xf>
    <xf numFmtId="176" fontId="23" fillId="0" borderId="161" xfId="1" applyNumberFormat="1" applyFont="1" applyFill="1" applyBorder="1" applyAlignment="1">
      <alignment horizontal="right" vertical="center" shrinkToFit="1"/>
    </xf>
    <xf numFmtId="0" fontId="27" fillId="0" borderId="162" xfId="1" applyFont="1" applyFill="1" applyBorder="1" applyAlignment="1">
      <alignment horizontal="center" vertical="center" wrapText="1"/>
    </xf>
    <xf numFmtId="41" fontId="29" fillId="0" borderId="163" xfId="3" applyFont="1" applyFill="1" applyBorder="1" applyAlignment="1">
      <alignment horizontal="right" vertical="center" shrinkToFit="1"/>
    </xf>
    <xf numFmtId="41" fontId="29" fillId="0" borderId="164" xfId="3" applyFont="1" applyFill="1" applyBorder="1" applyAlignment="1">
      <alignment horizontal="right" vertical="center" shrinkToFit="1"/>
    </xf>
    <xf numFmtId="41" fontId="29" fillId="0" borderId="128" xfId="3" applyFont="1" applyFill="1" applyBorder="1" applyAlignment="1">
      <alignment horizontal="right" vertical="center" shrinkToFit="1"/>
    </xf>
    <xf numFmtId="0" fontId="27" fillId="0" borderId="165" xfId="1" applyFont="1" applyFill="1" applyBorder="1" applyAlignment="1">
      <alignment vertical="center" wrapText="1"/>
    </xf>
    <xf numFmtId="0" fontId="27" fillId="0" borderId="166" xfId="1" applyFont="1" applyFill="1" applyBorder="1" applyAlignment="1">
      <alignment vertical="center" wrapText="1"/>
    </xf>
    <xf numFmtId="0" fontId="27" fillId="0" borderId="167" xfId="1" applyFont="1" applyFill="1" applyBorder="1" applyAlignment="1">
      <alignment horizontal="center" vertical="center" wrapText="1"/>
    </xf>
    <xf numFmtId="176" fontId="23" fillId="0" borderId="168" xfId="1" applyNumberFormat="1" applyFont="1" applyFill="1" applyBorder="1" applyAlignment="1">
      <alignment vertical="center" shrinkToFit="1"/>
    </xf>
    <xf numFmtId="10" fontId="23" fillId="0" borderId="169" xfId="1" applyNumberFormat="1" applyFont="1" applyFill="1" applyBorder="1" applyAlignment="1">
      <alignment vertical="center" shrinkToFit="1"/>
    </xf>
    <xf numFmtId="41" fontId="29" fillId="0" borderId="170" xfId="3" applyFont="1" applyFill="1" applyBorder="1" applyAlignment="1">
      <alignment horizontal="right" vertical="center" shrinkToFit="1"/>
    </xf>
    <xf numFmtId="41" fontId="23" fillId="0" borderId="171" xfId="3" applyFont="1" applyFill="1" applyBorder="1" applyAlignment="1">
      <alignment vertical="center" shrinkToFit="1"/>
    </xf>
    <xf numFmtId="41" fontId="23" fillId="0" borderId="172" xfId="3" applyFont="1" applyFill="1" applyBorder="1" applyAlignment="1">
      <alignment vertical="center" shrinkToFit="1"/>
    </xf>
    <xf numFmtId="0" fontId="23" fillId="0" borderId="173" xfId="1" applyFont="1" applyFill="1" applyBorder="1" applyAlignment="1">
      <alignment vertical="center" shrinkToFit="1"/>
    </xf>
    <xf numFmtId="176" fontId="23" fillId="0" borderId="174" xfId="1" applyNumberFormat="1" applyFont="1" applyFill="1" applyBorder="1" applyAlignment="1">
      <alignment horizontal="right" vertical="center" shrinkToFit="1"/>
    </xf>
    <xf numFmtId="0" fontId="27" fillId="0" borderId="175" xfId="1" applyFont="1" applyFill="1" applyBorder="1" applyAlignment="1">
      <alignment vertical="center" wrapText="1"/>
    </xf>
    <xf numFmtId="0" fontId="27" fillId="0" borderId="176" xfId="1" applyFont="1" applyFill="1" applyBorder="1" applyAlignment="1">
      <alignment vertical="center" wrapText="1"/>
    </xf>
    <xf numFmtId="0" fontId="27" fillId="0" borderId="177" xfId="1" applyFont="1" applyFill="1" applyBorder="1" applyAlignment="1">
      <alignment vertical="center" wrapText="1"/>
    </xf>
    <xf numFmtId="0" fontId="27" fillId="0" borderId="178" xfId="1" applyFont="1" applyFill="1" applyBorder="1" applyAlignment="1">
      <alignment horizontal="center" vertical="center" wrapText="1"/>
    </xf>
    <xf numFmtId="176" fontId="29" fillId="0" borderId="179" xfId="2" applyNumberFormat="1" applyFont="1" applyFill="1" applyBorder="1" applyAlignment="1">
      <alignment horizontal="right" vertical="center" shrinkToFit="1"/>
    </xf>
    <xf numFmtId="176" fontId="23" fillId="0" borderId="180" xfId="1" applyNumberFormat="1" applyFont="1" applyFill="1" applyBorder="1" applyAlignment="1">
      <alignment vertical="center" shrinkToFit="1"/>
    </xf>
    <xf numFmtId="10" fontId="23" fillId="0" borderId="176" xfId="1" applyNumberFormat="1" applyFont="1" applyFill="1" applyBorder="1" applyAlignment="1">
      <alignment vertical="center" shrinkToFit="1"/>
    </xf>
    <xf numFmtId="41" fontId="29" fillId="0" borderId="181" xfId="3" applyFont="1" applyFill="1" applyBorder="1" applyAlignment="1">
      <alignment horizontal="right" vertical="center" shrinkToFit="1"/>
    </xf>
    <xf numFmtId="41" fontId="23" fillId="0" borderId="182" xfId="3" applyFont="1" applyFill="1" applyBorder="1" applyAlignment="1">
      <alignment vertical="center" shrinkToFit="1"/>
    </xf>
    <xf numFmtId="41" fontId="23" fillId="0" borderId="183" xfId="3" applyFont="1" applyFill="1" applyBorder="1" applyAlignment="1">
      <alignment vertical="center" shrinkToFit="1"/>
    </xf>
    <xf numFmtId="176" fontId="41" fillId="0" borderId="0" xfId="0" applyNumberFormat="1" applyFont="1" applyAlignment="1">
      <alignment horizontal="justify" vertical="center"/>
    </xf>
    <xf numFmtId="176" fontId="42" fillId="0" borderId="0" xfId="0" applyNumberFormat="1" applyFont="1" applyAlignment="1">
      <alignment vertical="center"/>
    </xf>
    <xf numFmtId="176" fontId="42" fillId="0" borderId="0" xfId="0" applyNumberFormat="1" applyFont="1">
      <alignment vertical="center"/>
    </xf>
    <xf numFmtId="176" fontId="38" fillId="0" borderId="0" xfId="0" applyNumberFormat="1" applyFont="1" applyAlignment="1">
      <alignment vertical="center"/>
    </xf>
    <xf numFmtId="176" fontId="39" fillId="0" borderId="0" xfId="0" applyNumberFormat="1" applyFont="1" applyAlignment="1">
      <alignment vertical="center"/>
    </xf>
    <xf numFmtId="176" fontId="41" fillId="0" borderId="0" xfId="0" applyNumberFormat="1" applyFont="1" applyAlignment="1">
      <alignment vertical="center"/>
    </xf>
    <xf numFmtId="176" fontId="37" fillId="0" borderId="0" xfId="0" applyNumberFormat="1" applyFont="1" applyAlignment="1">
      <alignment horizontal="right" vertical="center"/>
    </xf>
    <xf numFmtId="176" fontId="42" fillId="0" borderId="0" xfId="0" applyNumberFormat="1" applyFont="1" applyAlignment="1">
      <alignment horizontal="left" vertical="center"/>
    </xf>
    <xf numFmtId="176" fontId="37" fillId="0" borderId="0" xfId="0" applyNumberFormat="1" applyFont="1">
      <alignment vertical="center"/>
    </xf>
    <xf numFmtId="176" fontId="39" fillId="0" borderId="0" xfId="0" applyNumberFormat="1" applyFont="1" applyBorder="1" applyAlignment="1">
      <alignment vertical="center"/>
    </xf>
    <xf numFmtId="176" fontId="41" fillId="0" borderId="0" xfId="0" applyNumberFormat="1" applyFont="1" applyBorder="1" applyAlignment="1">
      <alignment horizontal="justify" vertical="center"/>
    </xf>
    <xf numFmtId="176" fontId="43" fillId="0" borderId="0" xfId="0" applyNumberFormat="1" applyFont="1" applyBorder="1" applyAlignment="1">
      <alignment horizontal="center" vertical="center"/>
    </xf>
    <xf numFmtId="176" fontId="45" fillId="0" borderId="0" xfId="0" applyNumberFormat="1" applyFont="1" applyBorder="1" applyAlignment="1">
      <alignment horizontal="center" vertical="center"/>
    </xf>
    <xf numFmtId="176" fontId="47" fillId="0" borderId="0" xfId="0" applyNumberFormat="1" applyFont="1" applyBorder="1" applyAlignment="1">
      <alignment vertical="center"/>
    </xf>
    <xf numFmtId="176" fontId="42" fillId="0" borderId="0" xfId="0" applyNumberFormat="1" applyFont="1" applyBorder="1" applyAlignment="1">
      <alignment vertical="center"/>
    </xf>
    <xf numFmtId="176" fontId="41" fillId="0" borderId="0" xfId="0" applyNumberFormat="1" applyFont="1" applyBorder="1" applyAlignment="1">
      <alignment horizontal="center" vertical="center"/>
    </xf>
    <xf numFmtId="176" fontId="42" fillId="0" borderId="0" xfId="0" applyNumberFormat="1" applyFont="1" applyAlignment="1">
      <alignment horizontal="center" vertical="center"/>
    </xf>
    <xf numFmtId="0" fontId="48" fillId="0" borderId="0" xfId="0" applyFont="1" applyBorder="1">
      <alignment vertical="center"/>
    </xf>
    <xf numFmtId="0" fontId="49" fillId="0" borderId="0" xfId="0" applyFont="1" applyBorder="1">
      <alignment vertical="center"/>
    </xf>
    <xf numFmtId="0" fontId="48" fillId="0" borderId="0" xfId="0" applyFont="1" applyFill="1" applyBorder="1">
      <alignment vertical="center"/>
    </xf>
    <xf numFmtId="176" fontId="9" fillId="0" borderId="185" xfId="1" applyNumberFormat="1" applyFont="1" applyFill="1" applyBorder="1" applyAlignment="1">
      <alignment horizontal="right" vertical="center" wrapText="1"/>
    </xf>
    <xf numFmtId="176" fontId="9" fillId="0" borderId="186" xfId="1" applyNumberFormat="1" applyFont="1" applyFill="1" applyBorder="1" applyAlignment="1">
      <alignment horizontal="right" vertical="center" wrapText="1"/>
    </xf>
    <xf numFmtId="176" fontId="9" fillId="0" borderId="187" xfId="1" applyNumberFormat="1" applyFont="1" applyFill="1" applyBorder="1" applyAlignment="1">
      <alignment horizontal="right" vertical="center" wrapText="1"/>
    </xf>
    <xf numFmtId="0" fontId="22" fillId="0" borderId="191" xfId="1" applyFont="1" applyFill="1" applyBorder="1" applyAlignment="1">
      <alignment vertical="center" shrinkToFit="1"/>
    </xf>
    <xf numFmtId="176" fontId="23" fillId="0" borderId="192" xfId="1" applyNumberFormat="1" applyFont="1" applyFill="1" applyBorder="1" applyAlignment="1">
      <alignment vertical="center" shrinkToFit="1"/>
    </xf>
    <xf numFmtId="176" fontId="9" fillId="0" borderId="193" xfId="1" applyNumberFormat="1" applyFont="1" applyFill="1" applyBorder="1" applyAlignment="1">
      <alignment horizontal="right" vertical="center" wrapText="1"/>
    </xf>
    <xf numFmtId="176" fontId="9" fillId="0" borderId="0" xfId="1" applyNumberFormat="1" applyFont="1" applyFill="1" applyBorder="1" applyAlignment="1">
      <alignment horizontal="right" vertical="center" wrapText="1"/>
    </xf>
    <xf numFmtId="176" fontId="9" fillId="0" borderId="194" xfId="1" applyNumberFormat="1" applyFont="1" applyFill="1" applyBorder="1" applyAlignment="1">
      <alignment horizontal="right" vertical="center" wrapText="1"/>
    </xf>
    <xf numFmtId="176" fontId="9" fillId="0" borderId="43" xfId="1" applyNumberFormat="1" applyFont="1" applyFill="1" applyBorder="1" applyAlignment="1">
      <alignment horizontal="right" vertical="center" wrapText="1"/>
    </xf>
    <xf numFmtId="0" fontId="23" fillId="0" borderId="195" xfId="1" applyFont="1" applyFill="1" applyBorder="1" applyAlignment="1">
      <alignment vertical="center" shrinkToFit="1"/>
    </xf>
    <xf numFmtId="0" fontId="22" fillId="0" borderId="196" xfId="1" applyFont="1" applyFill="1" applyBorder="1" applyAlignment="1">
      <alignment vertical="center" shrinkToFit="1"/>
    </xf>
    <xf numFmtId="0" fontId="22" fillId="0" borderId="197" xfId="1" applyFont="1" applyFill="1" applyBorder="1" applyAlignment="1">
      <alignment vertical="center" shrinkToFit="1"/>
    </xf>
    <xf numFmtId="0" fontId="22" fillId="0" borderId="198" xfId="1" applyFont="1" applyFill="1" applyBorder="1" applyAlignment="1">
      <alignment vertical="center" wrapText="1"/>
    </xf>
    <xf numFmtId="0" fontId="22" fillId="0" borderId="199" xfId="1" applyFont="1" applyFill="1" applyBorder="1" applyAlignment="1">
      <alignment vertical="center" shrinkToFit="1"/>
    </xf>
    <xf numFmtId="0" fontId="22" fillId="0" borderId="199" xfId="1" applyFont="1" applyFill="1" applyBorder="1" applyAlignment="1">
      <alignment vertical="center" wrapText="1"/>
    </xf>
    <xf numFmtId="176" fontId="21" fillId="3" borderId="200" xfId="1" applyNumberFormat="1" applyFont="1" applyFill="1" applyBorder="1" applyAlignment="1">
      <alignment vertical="center" shrinkToFit="1"/>
    </xf>
    <xf numFmtId="176" fontId="21" fillId="3" borderId="201" xfId="1" applyNumberFormat="1" applyFont="1" applyFill="1" applyBorder="1" applyAlignment="1">
      <alignment vertical="center" shrinkToFit="1"/>
    </xf>
    <xf numFmtId="176" fontId="21" fillId="3" borderId="202" xfId="1" applyNumberFormat="1" applyFont="1" applyFill="1" applyBorder="1" applyAlignment="1">
      <alignment vertical="center" shrinkToFit="1"/>
    </xf>
    <xf numFmtId="176" fontId="21" fillId="3" borderId="203" xfId="1" applyNumberFormat="1" applyFont="1" applyFill="1" applyBorder="1" applyAlignment="1">
      <alignment vertical="center" shrinkToFit="1"/>
    </xf>
    <xf numFmtId="176" fontId="21" fillId="3" borderId="204" xfId="1" applyNumberFormat="1" applyFont="1" applyFill="1" applyBorder="1" applyAlignment="1">
      <alignment vertical="center" shrinkToFit="1"/>
    </xf>
    <xf numFmtId="0" fontId="22" fillId="0" borderId="136" xfId="1" applyFont="1" applyFill="1" applyBorder="1" applyAlignment="1">
      <alignment vertical="center" shrinkToFit="1"/>
    </xf>
    <xf numFmtId="0" fontId="22" fillId="0" borderId="137" xfId="1" applyFont="1" applyFill="1" applyBorder="1" applyAlignment="1">
      <alignment vertical="center" shrinkToFit="1"/>
    </xf>
    <xf numFmtId="0" fontId="23" fillId="0" borderId="205" xfId="1" applyFont="1" applyFill="1" applyBorder="1" applyAlignment="1">
      <alignment vertical="center" shrinkToFit="1"/>
    </xf>
    <xf numFmtId="176" fontId="23" fillId="0" borderId="206" xfId="1" applyNumberFormat="1" applyFont="1" applyFill="1" applyBorder="1" applyAlignment="1">
      <alignment vertical="center" shrinkToFit="1"/>
    </xf>
    <xf numFmtId="176" fontId="23" fillId="0" borderId="139" xfId="1" applyNumberFormat="1" applyFont="1" applyFill="1" applyBorder="1" applyAlignment="1">
      <alignment vertical="center" shrinkToFit="1"/>
    </xf>
    <xf numFmtId="176" fontId="23" fillId="0" borderId="142" xfId="1" applyNumberFormat="1" applyFont="1" applyFill="1" applyBorder="1" applyAlignment="1">
      <alignment vertical="center" shrinkToFit="1"/>
    </xf>
    <xf numFmtId="176" fontId="23" fillId="0" borderId="207" xfId="1" applyNumberFormat="1" applyFont="1" applyFill="1" applyBorder="1" applyAlignment="1">
      <alignment vertical="center" shrinkToFit="1"/>
    </xf>
    <xf numFmtId="176" fontId="23" fillId="0" borderId="143" xfId="1" applyNumberFormat="1" applyFont="1" applyFill="1" applyBorder="1" applyAlignment="1">
      <alignment vertical="center" shrinkToFit="1"/>
    </xf>
    <xf numFmtId="0" fontId="22" fillId="0" borderId="144" xfId="1" applyFont="1" applyFill="1" applyBorder="1" applyAlignment="1">
      <alignment vertical="center" shrinkToFit="1"/>
    </xf>
    <xf numFmtId="176" fontId="23" fillId="0" borderId="208" xfId="1" applyNumberFormat="1" applyFont="1" applyFill="1" applyBorder="1" applyAlignment="1">
      <alignment vertical="center" shrinkToFit="1"/>
    </xf>
    <xf numFmtId="10" fontId="23" fillId="0" borderId="208" xfId="1" applyNumberFormat="1" applyFont="1" applyFill="1" applyBorder="1" applyAlignment="1">
      <alignment vertical="center" shrinkToFit="1"/>
    </xf>
    <xf numFmtId="176" fontId="23" fillId="0" borderId="209" xfId="1" applyNumberFormat="1" applyFont="1" applyFill="1" applyBorder="1" applyAlignment="1">
      <alignment vertical="center" shrinkToFit="1"/>
    </xf>
    <xf numFmtId="176" fontId="23" fillId="0" borderId="210" xfId="1" applyNumberFormat="1" applyFont="1" applyFill="1" applyBorder="1" applyAlignment="1">
      <alignment vertical="center" shrinkToFit="1"/>
    </xf>
    <xf numFmtId="176" fontId="23" fillId="0" borderId="190" xfId="1" applyNumberFormat="1" applyFont="1" applyFill="1" applyBorder="1" applyAlignment="1">
      <alignment vertical="center" shrinkToFit="1"/>
    </xf>
    <xf numFmtId="0" fontId="23" fillId="0" borderId="211" xfId="1" applyFont="1" applyFill="1" applyBorder="1" applyAlignment="1">
      <alignment vertical="center" shrinkToFit="1"/>
    </xf>
    <xf numFmtId="176" fontId="23" fillId="0" borderId="212" xfId="1" applyNumberFormat="1" applyFont="1" applyFill="1" applyBorder="1" applyAlignment="1">
      <alignment vertical="center" shrinkToFit="1"/>
    </xf>
    <xf numFmtId="176" fontId="23" fillId="0" borderId="188" xfId="1" applyNumberFormat="1" applyFont="1" applyFill="1" applyBorder="1" applyAlignment="1">
      <alignment vertical="center" shrinkToFit="1"/>
    </xf>
    <xf numFmtId="10" fontId="23" fillId="0" borderId="213" xfId="1" applyNumberFormat="1" applyFont="1" applyFill="1" applyBorder="1" applyAlignment="1">
      <alignment vertical="center" shrinkToFit="1"/>
    </xf>
    <xf numFmtId="176" fontId="23" fillId="0" borderId="214" xfId="1" applyNumberFormat="1" applyFont="1" applyFill="1" applyBorder="1" applyAlignment="1">
      <alignment vertical="center" shrinkToFit="1"/>
    </xf>
    <xf numFmtId="176" fontId="23" fillId="0" borderId="215" xfId="1" applyNumberFormat="1" applyFont="1" applyFill="1" applyBorder="1" applyAlignment="1">
      <alignment vertical="center" shrinkToFit="1"/>
    </xf>
    <xf numFmtId="0" fontId="23" fillId="0" borderId="216" xfId="1" applyFont="1" applyFill="1" applyBorder="1" applyAlignment="1">
      <alignment vertical="center" shrinkToFit="1"/>
    </xf>
    <xf numFmtId="176" fontId="23" fillId="0" borderId="217" xfId="1" applyNumberFormat="1" applyFont="1" applyFill="1" applyBorder="1" applyAlignment="1">
      <alignment vertical="center" shrinkToFit="1"/>
    </xf>
    <xf numFmtId="0" fontId="22" fillId="0" borderId="218" xfId="1" applyFont="1" applyFill="1" applyBorder="1" applyAlignment="1">
      <alignment vertical="center" shrinkToFit="1"/>
    </xf>
    <xf numFmtId="176" fontId="23" fillId="0" borderId="219" xfId="1" applyNumberFormat="1" applyFont="1" applyFill="1" applyBorder="1" applyAlignment="1">
      <alignment vertical="center" shrinkToFit="1"/>
    </xf>
    <xf numFmtId="10" fontId="23" fillId="0" borderId="220" xfId="1" applyNumberFormat="1" applyFont="1" applyFill="1" applyBorder="1" applyAlignment="1">
      <alignment vertical="center" shrinkToFit="1"/>
    </xf>
    <xf numFmtId="176" fontId="23" fillId="0" borderId="221" xfId="1" applyNumberFormat="1" applyFont="1" applyFill="1" applyBorder="1" applyAlignment="1">
      <alignment vertical="center" shrinkToFit="1"/>
    </xf>
    <xf numFmtId="176" fontId="23" fillId="0" borderId="222" xfId="1" applyNumberFormat="1" applyFont="1" applyFill="1" applyBorder="1" applyAlignment="1">
      <alignment vertical="center" shrinkToFit="1"/>
    </xf>
    <xf numFmtId="0" fontId="23" fillId="0" borderId="223" xfId="1" applyFont="1" applyFill="1" applyBorder="1" applyAlignment="1">
      <alignment vertical="center" shrinkToFit="1"/>
    </xf>
    <xf numFmtId="176" fontId="23" fillId="0" borderId="224" xfId="1" applyNumberFormat="1" applyFont="1" applyFill="1" applyBorder="1" applyAlignment="1">
      <alignment vertical="center" shrinkToFit="1"/>
    </xf>
    <xf numFmtId="0" fontId="22" fillId="0" borderId="225" xfId="1" applyFont="1" applyFill="1" applyBorder="1" applyAlignment="1">
      <alignment vertical="center" shrinkToFit="1"/>
    </xf>
    <xf numFmtId="176" fontId="23" fillId="0" borderId="226" xfId="1" applyNumberFormat="1" applyFont="1" applyFill="1" applyBorder="1" applyAlignment="1">
      <alignment vertical="center" shrinkToFit="1"/>
    </xf>
    <xf numFmtId="176" fontId="23" fillId="0" borderId="199" xfId="1" applyNumberFormat="1" applyFont="1" applyFill="1" applyBorder="1" applyAlignment="1">
      <alignment vertical="center" shrinkToFit="1"/>
    </xf>
    <xf numFmtId="0" fontId="22" fillId="0" borderId="175" xfId="1" applyFont="1" applyFill="1" applyBorder="1" applyAlignment="1">
      <alignment vertical="center" shrinkToFit="1"/>
    </xf>
    <xf numFmtId="0" fontId="22" fillId="0" borderId="182" xfId="1" applyFont="1" applyFill="1" applyBorder="1" applyAlignment="1">
      <alignment vertical="center" shrinkToFit="1"/>
    </xf>
    <xf numFmtId="0" fontId="22" fillId="0" borderId="227" xfId="1" applyFont="1" applyFill="1" applyBorder="1" applyAlignment="1">
      <alignment vertical="center" wrapText="1"/>
    </xf>
    <xf numFmtId="176" fontId="25" fillId="0" borderId="228" xfId="2" applyNumberFormat="1" applyFont="1" applyFill="1" applyBorder="1" applyAlignment="1">
      <alignment horizontal="right" vertical="center" wrapText="1"/>
    </xf>
    <xf numFmtId="176" fontId="25" fillId="0" borderId="229" xfId="2" applyNumberFormat="1" applyFont="1" applyFill="1" applyBorder="1" applyAlignment="1">
      <alignment horizontal="right" vertical="center" wrapText="1"/>
    </xf>
    <xf numFmtId="176" fontId="23" fillId="0" borderId="230" xfId="1" applyNumberFormat="1" applyFont="1" applyFill="1" applyBorder="1" applyAlignment="1">
      <alignment vertical="center" shrinkToFit="1"/>
    </xf>
    <xf numFmtId="10" fontId="23" fillId="0" borderId="231" xfId="1" applyNumberFormat="1" applyFont="1" applyFill="1" applyBorder="1" applyAlignment="1">
      <alignment vertical="center" shrinkToFit="1"/>
    </xf>
    <xf numFmtId="176" fontId="23" fillId="0" borderId="232" xfId="1" applyNumberFormat="1" applyFont="1" applyFill="1" applyBorder="1" applyAlignment="1">
      <alignment vertical="center" shrinkToFit="1"/>
    </xf>
    <xf numFmtId="176" fontId="25" fillId="0" borderId="233" xfId="2" applyNumberFormat="1" applyFont="1" applyFill="1" applyBorder="1" applyAlignment="1">
      <alignment horizontal="right" vertical="center" wrapText="1"/>
    </xf>
    <xf numFmtId="176" fontId="36" fillId="0" borderId="234" xfId="2" applyNumberFormat="1" applyFont="1" applyFill="1" applyBorder="1" applyAlignment="1">
      <alignment horizontal="right" vertical="center" wrapText="1"/>
    </xf>
    <xf numFmtId="0" fontId="23" fillId="0" borderId="235" xfId="1" applyFont="1" applyFill="1" applyBorder="1" applyAlignment="1">
      <alignment vertical="center" shrinkToFit="1"/>
    </xf>
    <xf numFmtId="176" fontId="23" fillId="0" borderId="236" xfId="1" applyNumberFormat="1" applyFont="1" applyFill="1" applyBorder="1" applyAlignment="1">
      <alignment vertical="center" shrinkToFit="1"/>
    </xf>
    <xf numFmtId="176" fontId="28" fillId="0" borderId="237" xfId="1" applyNumberFormat="1" applyFont="1" applyFill="1" applyBorder="1" applyAlignment="1">
      <alignment vertical="center" shrinkToFit="1"/>
    </xf>
    <xf numFmtId="176" fontId="28" fillId="0" borderId="190" xfId="1" applyNumberFormat="1" applyFont="1" applyFill="1" applyBorder="1" applyAlignment="1">
      <alignment vertical="center" shrinkToFit="1"/>
    </xf>
    <xf numFmtId="176" fontId="28" fillId="0" borderId="238" xfId="1" applyNumberFormat="1" applyFont="1" applyFill="1" applyBorder="1" applyAlignment="1">
      <alignment vertical="center" shrinkToFit="1"/>
    </xf>
    <xf numFmtId="176" fontId="29" fillId="0" borderId="99" xfId="2" applyNumberFormat="1" applyFont="1" applyFill="1" applyBorder="1" applyAlignment="1">
      <alignment horizontal="right" vertical="center" shrinkToFit="1"/>
    </xf>
    <xf numFmtId="176" fontId="29" fillId="0" borderId="239" xfId="2" applyNumberFormat="1" applyFont="1" applyFill="1" applyBorder="1" applyAlignment="1">
      <alignment horizontal="right" vertical="center" shrinkToFit="1"/>
    </xf>
    <xf numFmtId="176" fontId="28" fillId="0" borderId="133" xfId="1" applyNumberFormat="1" applyFont="1" applyFill="1" applyBorder="1" applyAlignment="1">
      <alignment vertical="center" shrinkToFit="1"/>
    </xf>
    <xf numFmtId="176" fontId="29" fillId="0" borderId="72" xfId="2" applyNumberFormat="1" applyFont="1" applyFill="1" applyBorder="1" applyAlignment="1">
      <alignment horizontal="right" vertical="center" shrinkToFit="1"/>
    </xf>
    <xf numFmtId="176" fontId="28" fillId="0" borderId="45" xfId="1" applyNumberFormat="1" applyFont="1" applyFill="1" applyBorder="1" applyAlignment="1">
      <alignment vertical="center" shrinkToFit="1"/>
    </xf>
    <xf numFmtId="176" fontId="29" fillId="0" borderId="189" xfId="2" applyNumberFormat="1" applyFont="1" applyFill="1" applyBorder="1" applyAlignment="1">
      <alignment horizontal="right" vertical="center" shrinkToFit="1"/>
    </xf>
    <xf numFmtId="176" fontId="28" fillId="0" borderId="49" xfId="1" applyNumberFormat="1" applyFont="1" applyFill="1" applyBorder="1" applyAlignment="1">
      <alignment vertical="center" shrinkToFit="1"/>
    </xf>
    <xf numFmtId="176" fontId="28" fillId="0" borderId="189" xfId="1" applyNumberFormat="1" applyFont="1" applyFill="1" applyBorder="1" applyAlignment="1">
      <alignment vertical="center" shrinkToFit="1"/>
    </xf>
    <xf numFmtId="176" fontId="28" fillId="0" borderId="240" xfId="1" applyNumberFormat="1" applyFont="1" applyFill="1" applyBorder="1" applyAlignment="1">
      <alignment vertical="center" shrinkToFit="1"/>
    </xf>
    <xf numFmtId="176" fontId="28" fillId="0" borderId="213" xfId="1" applyNumberFormat="1" applyFont="1" applyFill="1" applyBorder="1" applyAlignment="1">
      <alignment vertical="center" shrinkToFit="1"/>
    </xf>
    <xf numFmtId="176" fontId="28" fillId="0" borderId="241" xfId="1" applyNumberFormat="1" applyFont="1" applyFill="1" applyBorder="1" applyAlignment="1">
      <alignment vertical="center" shrinkToFit="1"/>
    </xf>
    <xf numFmtId="176" fontId="29" fillId="0" borderId="242" xfId="2" applyNumberFormat="1" applyFont="1" applyFill="1" applyBorder="1" applyAlignment="1">
      <alignment horizontal="right" vertical="center" shrinkToFit="1"/>
    </xf>
    <xf numFmtId="176" fontId="29" fillId="0" borderId="243" xfId="2" applyNumberFormat="1" applyFont="1" applyFill="1" applyBorder="1" applyAlignment="1">
      <alignment horizontal="right" vertical="center" shrinkToFit="1"/>
    </xf>
    <xf numFmtId="176" fontId="28" fillId="0" borderId="244" xfId="1" applyNumberFormat="1" applyFont="1" applyFill="1" applyBorder="1" applyAlignment="1">
      <alignment vertical="center" shrinkToFit="1"/>
    </xf>
    <xf numFmtId="176" fontId="29" fillId="0" borderId="245" xfId="2" applyNumberFormat="1" applyFont="1" applyFill="1" applyBorder="1" applyAlignment="1">
      <alignment horizontal="right" vertical="center" shrinkToFit="1"/>
    </xf>
    <xf numFmtId="176" fontId="28" fillId="0" borderId="245" xfId="1" applyNumberFormat="1" applyFont="1" applyFill="1" applyBorder="1" applyAlignment="1">
      <alignment vertical="center" shrinkToFit="1"/>
    </xf>
    <xf numFmtId="0" fontId="21" fillId="0" borderId="246" xfId="1" applyFont="1" applyBorder="1" applyAlignment="1">
      <alignment vertical="center" wrapText="1"/>
    </xf>
    <xf numFmtId="0" fontId="23" fillId="0" borderId="247" xfId="1" applyFont="1" applyBorder="1" applyAlignment="1">
      <alignment horizontal="right" vertical="center" wrapText="1"/>
    </xf>
    <xf numFmtId="0" fontId="50" fillId="0" borderId="0" xfId="0" applyFont="1" applyAlignment="1">
      <alignment horizontal="center"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176" fontId="10" fillId="0" borderId="0" xfId="1" applyNumberFormat="1">
      <alignment vertical="center"/>
    </xf>
    <xf numFmtId="176" fontId="15" fillId="0" borderId="109" xfId="1" applyNumberFormat="1" applyFont="1" applyBorder="1" applyAlignment="1">
      <alignment horizontal="right" vertical="center"/>
    </xf>
    <xf numFmtId="0" fontId="15" fillId="0" borderId="107" xfId="1" applyFont="1" applyBorder="1" applyAlignment="1">
      <alignment horizontal="center" vertical="center"/>
    </xf>
    <xf numFmtId="0" fontId="15" fillId="0" borderId="248" xfId="1" applyFont="1" applyBorder="1" applyAlignment="1">
      <alignment horizontal="center" vertical="center"/>
    </xf>
    <xf numFmtId="176" fontId="15" fillId="0" borderId="248" xfId="1" applyNumberFormat="1" applyFont="1" applyBorder="1" applyAlignment="1">
      <alignment horizontal="right" vertical="center"/>
    </xf>
    <xf numFmtId="176" fontId="14" fillId="0" borderId="248" xfId="1" applyNumberFormat="1" applyFont="1" applyBorder="1" applyAlignment="1">
      <alignment horizontal="right" vertical="center"/>
    </xf>
    <xf numFmtId="176" fontId="15" fillId="0" borderId="111" xfId="1" applyNumberFormat="1" applyFont="1" applyBorder="1" applyAlignment="1">
      <alignment horizontal="right" vertical="center"/>
    </xf>
    <xf numFmtId="176" fontId="29" fillId="0" borderId="251" xfId="2" applyNumberFormat="1" applyFont="1" applyFill="1" applyBorder="1" applyAlignment="1">
      <alignment horizontal="right" vertical="center" shrinkToFit="1"/>
    </xf>
    <xf numFmtId="176" fontId="29" fillId="0" borderId="252" xfId="2" applyNumberFormat="1" applyFont="1" applyFill="1" applyBorder="1" applyAlignment="1">
      <alignment horizontal="right" vertical="center" shrinkToFit="1"/>
    </xf>
    <xf numFmtId="176" fontId="28" fillId="0" borderId="251" xfId="1" applyNumberFormat="1" applyFont="1" applyFill="1" applyBorder="1" applyAlignment="1">
      <alignment vertical="center" shrinkToFit="1"/>
    </xf>
    <xf numFmtId="176" fontId="29" fillId="0" borderId="253" xfId="2" applyNumberFormat="1" applyFont="1" applyFill="1" applyBorder="1" applyAlignment="1">
      <alignment horizontal="right" vertical="center" shrinkToFit="1"/>
    </xf>
    <xf numFmtId="176" fontId="29" fillId="0" borderId="254" xfId="2" applyNumberFormat="1" applyFont="1" applyFill="1" applyBorder="1" applyAlignment="1">
      <alignment horizontal="right" vertical="center" shrinkToFit="1"/>
    </xf>
    <xf numFmtId="176" fontId="29" fillId="0" borderId="255" xfId="2" applyNumberFormat="1" applyFont="1" applyFill="1" applyBorder="1" applyAlignment="1">
      <alignment horizontal="right" vertical="center" shrinkToFit="1"/>
    </xf>
    <xf numFmtId="176" fontId="29" fillId="0" borderId="256" xfId="2" applyNumberFormat="1" applyFont="1" applyFill="1" applyBorder="1" applyAlignment="1">
      <alignment horizontal="right" vertical="center" shrinkToFit="1"/>
    </xf>
    <xf numFmtId="176" fontId="29" fillId="0" borderId="257" xfId="2" applyNumberFormat="1" applyFont="1" applyFill="1" applyBorder="1" applyAlignment="1">
      <alignment horizontal="right" vertical="center" shrinkToFit="1"/>
    </xf>
    <xf numFmtId="176" fontId="28" fillId="0" borderId="257" xfId="1" applyNumberFormat="1" applyFont="1" applyFill="1" applyBorder="1" applyAlignment="1">
      <alignment vertical="center" shrinkToFit="1"/>
    </xf>
    <xf numFmtId="176" fontId="29" fillId="0" borderId="250" xfId="2" applyNumberFormat="1" applyFont="1" applyFill="1" applyBorder="1" applyAlignment="1">
      <alignment horizontal="right" vertical="center" shrinkToFit="1"/>
    </xf>
    <xf numFmtId="176" fontId="30" fillId="0" borderId="0" xfId="0" applyNumberFormat="1" applyFont="1" applyAlignment="1">
      <alignment vertical="center"/>
    </xf>
    <xf numFmtId="10" fontId="23" fillId="0" borderId="259" xfId="1" applyNumberFormat="1" applyFont="1" applyFill="1" applyBorder="1" applyAlignment="1">
      <alignment vertical="center" shrinkToFit="1"/>
    </xf>
    <xf numFmtId="10" fontId="23" fillId="0" borderId="258" xfId="1" applyNumberFormat="1" applyFont="1" applyFill="1" applyBorder="1" applyAlignment="1">
      <alignment vertical="center" shrinkToFit="1"/>
    </xf>
    <xf numFmtId="10" fontId="23" fillId="0" borderId="260" xfId="1" applyNumberFormat="1" applyFont="1" applyFill="1" applyBorder="1" applyAlignment="1">
      <alignment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47" fillId="0" borderId="248" xfId="0" applyNumberFormat="1" applyFont="1" applyBorder="1" applyAlignment="1">
      <alignment vertical="center"/>
    </xf>
    <xf numFmtId="176" fontId="42" fillId="0" borderId="248" xfId="0" applyNumberFormat="1" applyFont="1" applyBorder="1" applyAlignment="1">
      <alignment vertical="center"/>
    </xf>
    <xf numFmtId="177" fontId="42" fillId="0" borderId="248" xfId="0" applyNumberFormat="1" applyFont="1" applyBorder="1" applyAlignment="1">
      <alignment vertical="center"/>
    </xf>
    <xf numFmtId="176" fontId="45" fillId="0" borderId="7" xfId="0" applyNumberFormat="1" applyFont="1" applyBorder="1" applyAlignment="1">
      <alignment vertical="center"/>
    </xf>
    <xf numFmtId="176" fontId="45" fillId="0" borderId="8" xfId="0" applyNumberFormat="1" applyFont="1" applyBorder="1" applyAlignment="1">
      <alignment vertical="center"/>
    </xf>
    <xf numFmtId="176" fontId="42" fillId="0" borderId="8" xfId="0" applyNumberFormat="1" applyFont="1" applyBorder="1" applyAlignment="1">
      <alignment vertical="center"/>
    </xf>
    <xf numFmtId="176" fontId="42" fillId="0" borderId="26" xfId="0" applyNumberFormat="1" applyFont="1" applyBorder="1" applyAlignment="1">
      <alignment vertical="center"/>
    </xf>
    <xf numFmtId="176" fontId="42" fillId="0" borderId="27" xfId="0" applyNumberFormat="1" applyFont="1" applyBorder="1" applyAlignment="1">
      <alignment vertical="center"/>
    </xf>
    <xf numFmtId="176" fontId="42" fillId="0" borderId="33" xfId="0" applyNumberFormat="1" applyFont="1" applyBorder="1" applyAlignment="1">
      <alignment vertical="center"/>
    </xf>
    <xf numFmtId="177" fontId="42" fillId="0" borderId="26" xfId="0" applyNumberFormat="1" applyFont="1" applyBorder="1" applyAlignment="1">
      <alignment vertical="center"/>
    </xf>
    <xf numFmtId="177" fontId="42" fillId="0" borderId="27" xfId="0" applyNumberFormat="1" applyFont="1" applyBorder="1" applyAlignment="1">
      <alignment vertical="center"/>
    </xf>
    <xf numFmtId="177" fontId="42" fillId="0" borderId="28" xfId="0" applyNumberFormat="1" applyFont="1" applyBorder="1" applyAlignment="1">
      <alignment vertical="center"/>
    </xf>
    <xf numFmtId="176" fontId="42" fillId="0" borderId="29" xfId="0" applyNumberFormat="1" applyFont="1" applyBorder="1" applyAlignment="1">
      <alignment vertical="center"/>
    </xf>
    <xf numFmtId="176" fontId="42" fillId="0" borderId="30" xfId="0" applyNumberFormat="1" applyFont="1" applyBorder="1" applyAlignment="1">
      <alignment vertical="center"/>
    </xf>
    <xf numFmtId="176" fontId="42" fillId="0" borderId="31" xfId="0" applyNumberFormat="1" applyFont="1" applyBorder="1" applyAlignment="1">
      <alignment vertical="center"/>
    </xf>
    <xf numFmtId="177" fontId="42" fillId="0" borderId="29" xfId="0" applyNumberFormat="1" applyFont="1" applyBorder="1" applyAlignment="1">
      <alignment vertical="center"/>
    </xf>
    <xf numFmtId="177" fontId="42" fillId="0" borderId="30" xfId="0" applyNumberFormat="1" applyFont="1" applyBorder="1" applyAlignment="1">
      <alignment vertical="center"/>
    </xf>
    <xf numFmtId="177" fontId="42" fillId="0" borderId="32" xfId="0" applyNumberFormat="1" applyFont="1" applyBorder="1" applyAlignment="1">
      <alignment vertical="center"/>
    </xf>
    <xf numFmtId="176" fontId="45" fillId="0" borderId="5" xfId="0" applyNumberFormat="1" applyFont="1" applyBorder="1" applyAlignment="1">
      <alignment vertical="center"/>
    </xf>
    <xf numFmtId="176" fontId="45" fillId="0" borderId="6" xfId="0" applyNumberFormat="1" applyFont="1" applyBorder="1" applyAlignment="1">
      <alignment vertical="center"/>
    </xf>
    <xf numFmtId="176" fontId="42" fillId="0" borderId="6" xfId="0" applyNumberFormat="1" applyFont="1" applyBorder="1" applyAlignment="1">
      <alignment vertical="center"/>
    </xf>
    <xf numFmtId="176" fontId="45" fillId="0" borderId="0" xfId="0" applyNumberFormat="1" applyFont="1" applyBorder="1" applyAlignment="1">
      <alignment horizontal="center" vertical="center"/>
    </xf>
    <xf numFmtId="176" fontId="42" fillId="0" borderId="0" xfId="0" applyNumberFormat="1" applyFont="1" applyBorder="1" applyAlignment="1">
      <alignment horizontal="center" vertical="center"/>
    </xf>
    <xf numFmtId="176" fontId="47" fillId="0" borderId="6" xfId="0" applyNumberFormat="1" applyFont="1" applyBorder="1" applyAlignment="1">
      <alignment vertical="center"/>
    </xf>
    <xf numFmtId="176" fontId="47" fillId="0" borderId="19" xfId="0" applyNumberFormat="1" applyFont="1" applyBorder="1" applyAlignment="1">
      <alignment vertical="center"/>
    </xf>
    <xf numFmtId="176" fontId="45" fillId="0" borderId="18" xfId="0" applyNumberFormat="1" applyFont="1" applyBorder="1" applyAlignment="1">
      <alignment horizontal="center" vertical="center"/>
    </xf>
    <xf numFmtId="176" fontId="45" fillId="0" borderId="19" xfId="0" applyNumberFormat="1" applyFont="1" applyBorder="1" applyAlignment="1">
      <alignment horizontal="center" vertical="center"/>
    </xf>
    <xf numFmtId="176" fontId="45" fillId="0" borderId="248" xfId="0" applyNumberFormat="1" applyFont="1" applyBorder="1" applyAlignment="1">
      <alignment horizontal="center" vertical="center"/>
    </xf>
    <xf numFmtId="176" fontId="45" fillId="2" borderId="2" xfId="0" applyNumberFormat="1" applyFont="1" applyFill="1" applyBorder="1" applyAlignment="1">
      <alignment horizontal="center" vertical="center"/>
    </xf>
    <xf numFmtId="176" fontId="45" fillId="2" borderId="3" xfId="0" applyNumberFormat="1" applyFont="1" applyFill="1" applyBorder="1" applyAlignment="1">
      <alignment horizontal="center" vertical="center"/>
    </xf>
    <xf numFmtId="176" fontId="45" fillId="2" borderId="7" xfId="0" applyNumberFormat="1" applyFont="1" applyFill="1" applyBorder="1" applyAlignment="1">
      <alignment horizontal="center" vertical="center"/>
    </xf>
    <xf numFmtId="176" fontId="45" fillId="2" borderId="8" xfId="0" applyNumberFormat="1" applyFont="1" applyFill="1" applyBorder="1" applyAlignment="1">
      <alignment horizontal="center" vertical="center"/>
    </xf>
    <xf numFmtId="176" fontId="45" fillId="2" borderId="21" xfId="0" applyNumberFormat="1" applyFont="1" applyFill="1" applyBorder="1" applyAlignment="1">
      <alignment horizontal="center" vertical="center"/>
    </xf>
    <xf numFmtId="176" fontId="45" fillId="2" borderId="21" xfId="0" applyNumberFormat="1" applyFont="1" applyFill="1" applyBorder="1" applyAlignment="1">
      <alignment vertical="center"/>
    </xf>
    <xf numFmtId="176" fontId="45" fillId="2" borderId="3" xfId="0" applyNumberFormat="1" applyFont="1" applyFill="1" applyBorder="1" applyAlignment="1">
      <alignment vertical="center"/>
    </xf>
    <xf numFmtId="176" fontId="45" fillId="2" borderId="4" xfId="0" applyNumberFormat="1" applyFont="1" applyFill="1" applyBorder="1" applyAlignment="1">
      <alignment vertical="center"/>
    </xf>
    <xf numFmtId="176" fontId="45" fillId="2" borderId="20" xfId="0" applyNumberFormat="1" applyFont="1" applyFill="1" applyBorder="1" applyAlignment="1">
      <alignment horizontal="center" vertical="center"/>
    </xf>
    <xf numFmtId="176" fontId="46" fillId="2" borderId="20" xfId="0" applyNumberFormat="1" applyFont="1" applyFill="1" applyBorder="1" applyAlignment="1">
      <alignment horizontal="center" vertical="center"/>
    </xf>
    <xf numFmtId="176" fontId="46" fillId="2" borderId="8" xfId="0" applyNumberFormat="1" applyFont="1" applyFill="1" applyBorder="1" applyAlignment="1">
      <alignment horizontal="center" vertical="center"/>
    </xf>
    <xf numFmtId="176" fontId="46" fillId="2" borderId="9" xfId="0" applyNumberFormat="1" applyFont="1" applyFill="1" applyBorder="1" applyAlignment="1">
      <alignment horizontal="center" vertical="center"/>
    </xf>
    <xf numFmtId="176" fontId="44" fillId="0" borderId="17" xfId="0" applyNumberFormat="1" applyFont="1" applyBorder="1" applyAlignment="1">
      <alignment horizontal="center"/>
    </xf>
    <xf numFmtId="176" fontId="40" fillId="0" borderId="0" xfId="0" applyNumberFormat="1" applyFont="1" applyAlignment="1">
      <alignment horizontal="center" vertical="center"/>
    </xf>
    <xf numFmtId="176" fontId="45" fillId="2" borderId="10" xfId="0" applyNumberFormat="1" applyFont="1" applyFill="1" applyBorder="1" applyAlignment="1">
      <alignment horizontal="center" vertical="center"/>
    </xf>
    <xf numFmtId="176" fontId="45" fillId="2" borderId="16" xfId="0" applyNumberFormat="1" applyFont="1" applyFill="1" applyBorder="1" applyAlignment="1">
      <alignment horizontal="center" vertical="center"/>
    </xf>
    <xf numFmtId="176" fontId="45" fillId="2" borderId="23" xfId="0" applyNumberFormat="1" applyFont="1" applyFill="1" applyBorder="1" applyAlignment="1">
      <alignment horizontal="center" vertical="center"/>
    </xf>
    <xf numFmtId="176" fontId="45" fillId="2" borderId="14" xfId="0" applyNumberFormat="1" applyFont="1" applyFill="1" applyBorder="1" applyAlignment="1">
      <alignment horizontal="center" vertical="center"/>
    </xf>
    <xf numFmtId="176" fontId="45" fillId="2" borderId="17" xfId="0" applyNumberFormat="1" applyFont="1" applyFill="1" applyBorder="1" applyAlignment="1">
      <alignment horizontal="center" vertical="center"/>
    </xf>
    <xf numFmtId="176" fontId="45" fillId="2" borderId="22" xfId="0" applyNumberFormat="1" applyFont="1" applyFill="1" applyBorder="1" applyAlignment="1">
      <alignment horizontal="center" vertical="center"/>
    </xf>
    <xf numFmtId="176" fontId="46" fillId="2" borderId="25" xfId="0" applyNumberFormat="1" applyFont="1" applyFill="1" applyBorder="1" applyAlignment="1">
      <alignment horizontal="center" vertical="center"/>
    </xf>
    <xf numFmtId="176" fontId="46" fillId="2" borderId="17" xfId="0" applyNumberFormat="1" applyFont="1" applyFill="1" applyBorder="1" applyAlignment="1">
      <alignment horizontal="center" vertical="center"/>
    </xf>
    <xf numFmtId="176" fontId="46" fillId="2" borderId="22" xfId="0" applyNumberFormat="1" applyFont="1" applyFill="1" applyBorder="1" applyAlignment="1">
      <alignment horizontal="center" vertical="center"/>
    </xf>
    <xf numFmtId="176" fontId="46" fillId="2" borderId="26" xfId="0" applyNumberFormat="1" applyFont="1" applyFill="1" applyBorder="1" applyAlignment="1">
      <alignment horizontal="center" vertical="center"/>
    </xf>
    <xf numFmtId="176" fontId="46" fillId="2" borderId="27" xfId="0" applyNumberFormat="1" applyFont="1" applyFill="1" applyBorder="1" applyAlignment="1">
      <alignment horizontal="center" vertical="center"/>
    </xf>
    <xf numFmtId="176" fontId="46" fillId="2" borderId="28" xfId="0" applyNumberFormat="1" applyFont="1" applyFill="1" applyBorder="1" applyAlignment="1">
      <alignment horizontal="center" vertical="center"/>
    </xf>
    <xf numFmtId="176" fontId="44" fillId="0" borderId="17" xfId="0" applyNumberFormat="1" applyFont="1" applyBorder="1" applyAlignment="1">
      <alignment horizontal="right"/>
    </xf>
    <xf numFmtId="176" fontId="45" fillId="2" borderId="24" xfId="0" applyNumberFormat="1" applyFont="1" applyFill="1" applyBorder="1" applyAlignment="1">
      <alignment vertical="center"/>
    </xf>
    <xf numFmtId="176" fontId="45" fillId="2" borderId="16" xfId="0" applyNumberFormat="1" applyFont="1" applyFill="1" applyBorder="1" applyAlignment="1">
      <alignment vertical="center"/>
    </xf>
    <xf numFmtId="176" fontId="45" fillId="2" borderId="11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15" fillId="0" borderId="35" xfId="1" applyFont="1" applyBorder="1" applyAlignment="1">
      <alignment horizontal="center" vertical="center"/>
    </xf>
    <xf numFmtId="0" fontId="15" fillId="0" borderId="107" xfId="1" applyFont="1" applyBorder="1" applyAlignment="1">
      <alignment horizontal="center" vertical="center"/>
    </xf>
    <xf numFmtId="0" fontId="15" fillId="0" borderId="36" xfId="1" applyFont="1" applyBorder="1" applyAlignment="1">
      <alignment horizontal="center" vertical="center"/>
    </xf>
    <xf numFmtId="0" fontId="15" fillId="0" borderId="108" xfId="1" applyFont="1" applyBorder="1" applyAlignment="1">
      <alignment horizontal="center" vertical="center"/>
    </xf>
    <xf numFmtId="0" fontId="15" fillId="0" borderId="37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5" fillId="0" borderId="113" xfId="1" applyFont="1" applyBorder="1" applyAlignment="1">
      <alignment horizontal="center" vertical="center"/>
    </xf>
    <xf numFmtId="0" fontId="15" fillId="0" borderId="249" xfId="1" applyFont="1" applyBorder="1" applyAlignment="1">
      <alignment horizontal="center" vertical="center"/>
    </xf>
    <xf numFmtId="0" fontId="20" fillId="3" borderId="120" xfId="1" applyFont="1" applyFill="1" applyBorder="1" applyAlignment="1">
      <alignment horizontal="center" vertical="center" wrapText="1"/>
    </xf>
    <xf numFmtId="0" fontId="20" fillId="3" borderId="121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/>
    </xf>
    <xf numFmtId="0" fontId="20" fillId="0" borderId="44" xfId="1" applyFont="1" applyBorder="1" applyAlignment="1">
      <alignment horizontal="center" vertical="center" wrapText="1"/>
    </xf>
    <xf numFmtId="0" fontId="20" fillId="0" borderId="45" xfId="1" applyFont="1" applyBorder="1" applyAlignment="1">
      <alignment horizontal="center" vertical="center" wrapText="1"/>
    </xf>
    <xf numFmtId="0" fontId="21" fillId="0" borderId="46" xfId="1" applyFont="1" applyBorder="1" applyAlignment="1">
      <alignment horizontal="center" vertical="center" wrapText="1"/>
    </xf>
    <xf numFmtId="0" fontId="21" fillId="0" borderId="55" xfId="1" applyFont="1" applyBorder="1" applyAlignment="1">
      <alignment horizontal="center" vertical="center" wrapText="1"/>
    </xf>
    <xf numFmtId="0" fontId="21" fillId="0" borderId="47" xfId="1" applyFont="1" applyBorder="1" applyAlignment="1">
      <alignment horizontal="center" vertical="center" wrapText="1"/>
    </xf>
    <xf numFmtId="0" fontId="21" fillId="0" borderId="56" xfId="1" applyFont="1" applyBorder="1" applyAlignment="1">
      <alignment horizontal="center" vertical="center" wrapText="1"/>
    </xf>
    <xf numFmtId="0" fontId="21" fillId="0" borderId="48" xfId="1" applyFont="1" applyBorder="1" applyAlignment="1">
      <alignment horizontal="center" vertical="center" wrapText="1"/>
    </xf>
    <xf numFmtId="0" fontId="21" fillId="0" borderId="49" xfId="1" applyFont="1" applyBorder="1" applyAlignment="1">
      <alignment horizontal="center" vertical="center" wrapText="1"/>
    </xf>
    <xf numFmtId="0" fontId="21" fillId="0" borderId="50" xfId="1" applyFont="1" applyBorder="1" applyAlignment="1">
      <alignment horizontal="center" vertical="center" wrapText="1"/>
    </xf>
    <xf numFmtId="0" fontId="21" fillId="0" borderId="51" xfId="1" applyFont="1" applyBorder="1" applyAlignment="1">
      <alignment horizontal="center" vertical="center" wrapText="1"/>
    </xf>
    <xf numFmtId="0" fontId="21" fillId="0" borderId="126" xfId="1" applyFont="1" applyBorder="1" applyAlignment="1">
      <alignment horizontal="center" vertical="center" wrapText="1"/>
    </xf>
    <xf numFmtId="0" fontId="21" fillId="0" borderId="127" xfId="1" applyFont="1" applyBorder="1" applyAlignment="1">
      <alignment horizontal="center" vertical="center" wrapText="1"/>
    </xf>
    <xf numFmtId="0" fontId="23" fillId="0" borderId="105" xfId="1" applyFont="1" applyFill="1" applyBorder="1" applyAlignment="1">
      <alignment horizontal="left" vertical="center" wrapText="1" shrinkToFit="1"/>
    </xf>
    <xf numFmtId="0" fontId="23" fillId="0" borderId="106" xfId="1" applyFont="1" applyFill="1" applyBorder="1" applyAlignment="1">
      <alignment horizontal="left" vertical="center" wrapText="1" shrinkToFit="1"/>
    </xf>
    <xf numFmtId="0" fontId="23" fillId="0" borderId="103" xfId="1" applyFont="1" applyFill="1" applyBorder="1" applyAlignment="1">
      <alignment horizontal="left" vertical="center" wrapText="1" shrinkToFit="1"/>
    </xf>
    <xf numFmtId="0" fontId="23" fillId="0" borderId="104" xfId="1" applyFont="1" applyFill="1" applyBorder="1" applyAlignment="1">
      <alignment horizontal="left" vertical="center" wrapText="1" shrinkToFit="1"/>
    </xf>
    <xf numFmtId="176" fontId="23" fillId="0" borderId="101" xfId="1" applyNumberFormat="1" applyFont="1" applyFill="1" applyBorder="1" applyAlignment="1">
      <alignment horizontal="center" vertical="center" shrinkToFit="1"/>
    </xf>
    <xf numFmtId="176" fontId="23" fillId="0" borderId="102" xfId="1" applyNumberFormat="1" applyFont="1" applyFill="1" applyBorder="1" applyAlignment="1">
      <alignment horizontal="center" vertical="center" shrinkToFit="1"/>
    </xf>
    <xf numFmtId="0" fontId="23" fillId="0" borderId="181" xfId="1" applyFont="1" applyFill="1" applyBorder="1" applyAlignment="1">
      <alignment horizontal="left" vertical="center" wrapText="1" shrinkToFit="1"/>
    </xf>
    <xf numFmtId="0" fontId="23" fillId="0" borderId="184" xfId="1" applyFont="1" applyFill="1" applyBorder="1" applyAlignment="1">
      <alignment horizontal="left" vertical="center" wrapText="1" shrinkToFit="1"/>
    </xf>
    <xf numFmtId="0" fontId="23" fillId="0" borderId="101" xfId="1" applyFont="1" applyFill="1" applyBorder="1" applyAlignment="1">
      <alignment horizontal="left" vertical="center" wrapText="1" shrinkToFit="1"/>
    </xf>
    <xf numFmtId="0" fontId="23" fillId="0" borderId="102" xfId="1" applyFont="1" applyFill="1" applyBorder="1" applyAlignment="1">
      <alignment horizontal="left" vertical="center" wrapText="1" shrinkToFit="1"/>
    </xf>
    <xf numFmtId="0" fontId="23" fillId="0" borderId="134" xfId="1" applyFont="1" applyFill="1" applyBorder="1" applyAlignment="1">
      <alignment horizontal="left" vertical="center" wrapText="1" shrinkToFit="1"/>
    </xf>
    <xf numFmtId="0" fontId="23" fillId="0" borderId="160" xfId="1" applyFont="1" applyFill="1" applyBorder="1" applyAlignment="1">
      <alignment horizontal="left" vertical="center" wrapText="1" shrinkToFit="1"/>
    </xf>
    <xf numFmtId="0" fontId="21" fillId="3" borderId="120" xfId="1" applyFont="1" applyFill="1" applyBorder="1" applyAlignment="1">
      <alignment horizontal="center" vertical="center" wrapText="1"/>
    </xf>
    <xf numFmtId="0" fontId="21" fillId="3" borderId="121" xfId="1" applyFont="1" applyFill="1" applyBorder="1" applyAlignment="1">
      <alignment horizontal="center" vertical="center" wrapText="1"/>
    </xf>
    <xf numFmtId="0" fontId="26" fillId="0" borderId="44" xfId="1" applyFont="1" applyBorder="1" applyAlignment="1">
      <alignment horizontal="center" vertical="center" wrapText="1"/>
    </xf>
    <xf numFmtId="0" fontId="26" fillId="0" borderId="45" xfId="1" applyFont="1" applyBorder="1" applyAlignment="1">
      <alignment horizontal="center" vertical="center" wrapText="1"/>
    </xf>
    <xf numFmtId="0" fontId="23" fillId="0" borderId="151" xfId="1" applyFont="1" applyFill="1" applyBorder="1" applyAlignment="1">
      <alignment horizontal="left" vertical="center" shrinkToFit="1"/>
    </xf>
    <xf numFmtId="0" fontId="23" fillId="0" borderId="152" xfId="1" applyFont="1" applyFill="1" applyBorder="1" applyAlignment="1">
      <alignment horizontal="left" vertical="center" shrinkToFit="1"/>
    </xf>
    <xf numFmtId="0" fontId="50" fillId="0" borderId="0" xfId="0" applyFont="1" applyAlignment="1">
      <alignment horizontal="center" vertical="center"/>
    </xf>
  </cellXfs>
  <cellStyles count="5">
    <cellStyle name="쉼표 [0] 2" xfId="3"/>
    <cellStyle name="표준" xfId="0" builtinId="0"/>
    <cellStyle name="표준 2" xfId="1"/>
    <cellStyle name="표준 2 2" xfId="2"/>
    <cellStyle name="표준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abSelected="1" workbookViewId="0">
      <selection activeCell="C9" sqref="C9:M10"/>
    </sheetView>
  </sheetViews>
  <sheetFormatPr defaultColWidth="6.125" defaultRowHeight="30" customHeight="1"/>
  <cols>
    <col min="1" max="16384" width="6.125" style="1"/>
  </cols>
  <sheetData>
    <row r="2" spans="1:13" ht="30" customHeight="1">
      <c r="A2" s="371" t="s">
        <v>16</v>
      </c>
      <c r="B2" s="371"/>
      <c r="C2" s="371" t="s">
        <v>132</v>
      </c>
      <c r="D2" s="371"/>
      <c r="E2" s="371"/>
      <c r="F2" s="371"/>
      <c r="G2" s="371"/>
      <c r="H2" s="2"/>
      <c r="I2" s="2"/>
      <c r="J2" s="2"/>
      <c r="K2" s="2"/>
      <c r="L2" s="372" t="s">
        <v>17</v>
      </c>
      <c r="M2" s="373"/>
    </row>
    <row r="3" spans="1:13" ht="30" customHeight="1">
      <c r="A3" s="378" t="s">
        <v>18</v>
      </c>
      <c r="B3" s="378"/>
      <c r="C3" s="378" t="s">
        <v>133</v>
      </c>
      <c r="D3" s="378"/>
      <c r="E3" s="378"/>
      <c r="F3" s="378"/>
      <c r="G3" s="378"/>
      <c r="H3" s="2"/>
      <c r="I3" s="2"/>
      <c r="J3" s="2"/>
      <c r="K3" s="2"/>
      <c r="L3" s="374"/>
      <c r="M3" s="375"/>
    </row>
    <row r="4" spans="1:13" ht="30" customHeight="1">
      <c r="A4" s="378"/>
      <c r="B4" s="378"/>
      <c r="C4" s="378"/>
      <c r="D4" s="378"/>
      <c r="E4" s="378"/>
      <c r="F4" s="378"/>
      <c r="G4" s="378"/>
      <c r="H4" s="2"/>
      <c r="I4" s="2"/>
      <c r="J4" s="2"/>
      <c r="K4" s="2"/>
      <c r="L4" s="376"/>
      <c r="M4" s="377"/>
    </row>
    <row r="9" spans="1:13" ht="30" customHeight="1">
      <c r="A9" s="360" t="s">
        <v>0</v>
      </c>
      <c r="B9" s="361"/>
      <c r="C9" s="364" t="s">
        <v>134</v>
      </c>
      <c r="D9" s="365"/>
      <c r="E9" s="365"/>
      <c r="F9" s="365"/>
      <c r="G9" s="365"/>
      <c r="H9" s="365"/>
      <c r="I9" s="365"/>
      <c r="J9" s="365"/>
      <c r="K9" s="365"/>
      <c r="L9" s="365"/>
      <c r="M9" s="366"/>
    </row>
    <row r="10" spans="1:13" ht="30" customHeight="1">
      <c r="A10" s="362"/>
      <c r="B10" s="363"/>
      <c r="C10" s="367"/>
      <c r="D10" s="368"/>
      <c r="E10" s="368"/>
      <c r="F10" s="368"/>
      <c r="G10" s="368"/>
      <c r="H10" s="368"/>
      <c r="I10" s="368"/>
      <c r="J10" s="368"/>
      <c r="K10" s="368"/>
      <c r="L10" s="368"/>
      <c r="M10" s="369"/>
    </row>
    <row r="22" spans="1:14" ht="30" customHeight="1">
      <c r="A22" s="370" t="s">
        <v>83</v>
      </c>
      <c r="B22" s="370"/>
      <c r="C22" s="370"/>
      <c r="D22" s="370"/>
      <c r="E22" s="370"/>
      <c r="F22" s="370"/>
      <c r="G22" s="370"/>
      <c r="H22" s="370"/>
      <c r="I22" s="370"/>
      <c r="J22" s="370"/>
      <c r="K22" s="370"/>
      <c r="L22" s="370"/>
      <c r="M22" s="370"/>
      <c r="N22" s="7"/>
    </row>
  </sheetData>
  <mergeCells count="8">
    <mergeCell ref="A9:B10"/>
    <mergeCell ref="C9:M10"/>
    <mergeCell ref="A22:M22"/>
    <mergeCell ref="A2:B2"/>
    <mergeCell ref="C2:G2"/>
    <mergeCell ref="L2:M4"/>
    <mergeCell ref="A3:B4"/>
    <mergeCell ref="C3:G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rstPageNumber="35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view="pageLayout" topLeftCell="A10" zoomScaleNormal="100" zoomScaleSheetLayoutView="85" workbookViewId="0">
      <selection activeCell="AD21" sqref="AD21"/>
    </sheetView>
  </sheetViews>
  <sheetFormatPr defaultColWidth="3.625" defaultRowHeight="27.95" customHeight="1"/>
  <cols>
    <col min="1" max="4" width="3.625" style="3"/>
    <col min="5" max="5" width="5.5" style="3" customWidth="1"/>
    <col min="6" max="8" width="3.625" style="3"/>
    <col min="9" max="9" width="3.625" style="3" customWidth="1"/>
    <col min="10" max="16384" width="3.625" style="3"/>
  </cols>
  <sheetData>
    <row r="1" spans="1:22" ht="27.95" customHeight="1">
      <c r="A1" s="420" t="s">
        <v>135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</row>
    <row r="2" spans="1:22" ht="27.95" customHeight="1">
      <c r="A2" s="229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1"/>
      <c r="O2" s="231"/>
      <c r="P2" s="231"/>
      <c r="Q2" s="231"/>
      <c r="R2" s="231"/>
      <c r="S2" s="231"/>
      <c r="T2" s="231"/>
      <c r="U2" s="231"/>
      <c r="V2" s="231"/>
    </row>
    <row r="3" spans="1:22" ht="27.95" customHeight="1">
      <c r="A3" s="232" t="s">
        <v>1</v>
      </c>
      <c r="B3" s="230"/>
      <c r="C3" s="230"/>
      <c r="D3" s="230"/>
      <c r="E3" s="230"/>
      <c r="F3" s="230"/>
      <c r="G3" s="230"/>
      <c r="H3" s="356"/>
      <c r="I3" s="230"/>
      <c r="J3" s="230"/>
      <c r="K3" s="230"/>
      <c r="L3" s="230"/>
      <c r="M3" s="230"/>
      <c r="N3" s="231"/>
      <c r="O3" s="231"/>
      <c r="P3" s="231"/>
      <c r="Q3" s="231"/>
      <c r="R3" s="231"/>
      <c r="S3" s="231"/>
      <c r="T3" s="231"/>
      <c r="U3" s="231"/>
      <c r="V3" s="231"/>
    </row>
    <row r="4" spans="1:22" ht="27.95" customHeight="1">
      <c r="A4" s="233" t="s">
        <v>136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1"/>
      <c r="O4" s="231"/>
      <c r="P4" s="231"/>
      <c r="Q4" s="231"/>
      <c r="R4" s="231"/>
      <c r="S4" s="231"/>
      <c r="T4" s="231"/>
      <c r="U4" s="231"/>
      <c r="V4" s="231"/>
    </row>
    <row r="5" spans="1:22" ht="27.95" customHeight="1">
      <c r="A5" s="234"/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1"/>
      <c r="O5" s="231"/>
      <c r="P5" s="231"/>
      <c r="Q5" s="231"/>
      <c r="R5" s="231"/>
      <c r="S5" s="231"/>
      <c r="T5" s="231"/>
      <c r="U5" s="231"/>
      <c r="V5" s="231"/>
    </row>
    <row r="6" spans="1:22" ht="27.95" customHeight="1">
      <c r="A6" s="232" t="s">
        <v>32</v>
      </c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1"/>
      <c r="O6" s="231"/>
      <c r="P6" s="231"/>
      <c r="Q6" s="231"/>
      <c r="R6" s="231"/>
      <c r="S6" s="231"/>
      <c r="T6" s="231"/>
      <c r="U6" s="231"/>
      <c r="V6" s="231"/>
    </row>
    <row r="7" spans="1:22" ht="27.95" customHeight="1">
      <c r="A7" s="233" t="s">
        <v>123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1"/>
      <c r="O7" s="231"/>
      <c r="P7" s="231"/>
      <c r="Q7" s="231"/>
      <c r="R7" s="231"/>
      <c r="S7" s="231"/>
      <c r="T7" s="231"/>
      <c r="U7" s="231"/>
      <c r="V7" s="231"/>
    </row>
    <row r="8" spans="1:22" ht="27.95" customHeight="1">
      <c r="A8" s="233" t="s">
        <v>124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1"/>
      <c r="O8" s="231"/>
      <c r="P8" s="231"/>
      <c r="Q8" s="231"/>
      <c r="R8" s="231"/>
      <c r="S8" s="231"/>
      <c r="T8" s="231"/>
      <c r="U8" s="231"/>
      <c r="V8" s="231"/>
    </row>
    <row r="9" spans="1:22" ht="27.95" customHeight="1">
      <c r="A9" s="233" t="s">
        <v>84</v>
      </c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31"/>
      <c r="O9" s="231"/>
      <c r="P9" s="231"/>
      <c r="Q9" s="231"/>
      <c r="R9" s="231"/>
      <c r="S9" s="231"/>
      <c r="T9" s="231"/>
      <c r="U9" s="231"/>
      <c r="V9" s="231"/>
    </row>
    <row r="10" spans="1:22" ht="27.95" customHeight="1">
      <c r="A10" s="233" t="s">
        <v>155</v>
      </c>
      <c r="B10" s="230"/>
      <c r="C10" s="230"/>
      <c r="D10" s="230"/>
      <c r="E10" s="230"/>
      <c r="F10" s="230"/>
      <c r="G10" s="230"/>
      <c r="H10" s="230"/>
      <c r="I10" s="235"/>
      <c r="J10" s="235"/>
      <c r="K10" s="235"/>
      <c r="L10" s="235"/>
      <c r="M10" s="236"/>
      <c r="N10" s="231"/>
      <c r="O10" s="231"/>
      <c r="P10" s="231"/>
      <c r="Q10" s="231"/>
      <c r="R10" s="231"/>
      <c r="S10" s="231"/>
      <c r="T10" s="231"/>
      <c r="U10" s="231"/>
      <c r="V10" s="231"/>
    </row>
    <row r="11" spans="1:22" ht="27.95" customHeight="1">
      <c r="A11" s="233"/>
      <c r="B11" s="230"/>
      <c r="C11" s="230"/>
      <c r="D11" s="230"/>
      <c r="E11" s="230"/>
      <c r="F11" s="230"/>
      <c r="G11" s="230"/>
      <c r="H11" s="230"/>
      <c r="I11" s="235"/>
      <c r="J11" s="235"/>
      <c r="K11" s="235"/>
      <c r="L11" s="235"/>
      <c r="M11" s="236"/>
      <c r="N11" s="231"/>
      <c r="O11" s="237"/>
      <c r="P11" s="231"/>
      <c r="Q11" s="231"/>
      <c r="R11" s="231"/>
      <c r="S11" s="231"/>
      <c r="T11" s="231"/>
      <c r="U11" s="231"/>
      <c r="V11" s="231"/>
    </row>
    <row r="12" spans="1:22" ht="27.95" customHeight="1">
      <c r="A12" s="233"/>
      <c r="B12" s="230"/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1"/>
      <c r="O12" s="231"/>
      <c r="P12" s="231"/>
      <c r="Q12" s="231"/>
      <c r="R12" s="231"/>
      <c r="S12" s="231"/>
      <c r="T12" s="231"/>
      <c r="U12" s="231"/>
      <c r="V12" s="231"/>
    </row>
    <row r="13" spans="1:22" ht="27.95" customHeight="1">
      <c r="A13" s="232" t="s">
        <v>108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1"/>
      <c r="O13" s="231"/>
      <c r="P13" s="231"/>
      <c r="Q13" s="231"/>
      <c r="R13" s="231"/>
      <c r="S13" s="231"/>
      <c r="T13" s="231"/>
      <c r="U13" s="231"/>
      <c r="V13" s="231"/>
    </row>
    <row r="14" spans="1:22" ht="27.95" customHeight="1">
      <c r="A14" s="232"/>
      <c r="B14" s="230"/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0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27.95" customHeight="1">
      <c r="A15" s="238" t="s">
        <v>2</v>
      </c>
      <c r="B15" s="239"/>
      <c r="C15" s="239"/>
      <c r="D15" s="239"/>
      <c r="E15" s="239"/>
      <c r="F15" s="239"/>
      <c r="G15" s="239"/>
      <c r="H15" s="240"/>
      <c r="I15" s="240"/>
      <c r="J15" s="230"/>
      <c r="K15" s="230"/>
      <c r="L15" s="230"/>
      <c r="M15" s="230"/>
      <c r="N15" s="231"/>
      <c r="O15" s="231"/>
      <c r="P15" s="231"/>
      <c r="Q15" s="231"/>
      <c r="R15" s="231"/>
      <c r="S15" s="231"/>
      <c r="T15" s="433" t="s">
        <v>116</v>
      </c>
      <c r="U15" s="433"/>
      <c r="V15" s="433"/>
    </row>
    <row r="16" spans="1:22" ht="20.100000000000001" customHeight="1">
      <c r="A16" s="421" t="s">
        <v>3</v>
      </c>
      <c r="B16" s="422"/>
      <c r="C16" s="422"/>
      <c r="D16" s="422"/>
      <c r="E16" s="423"/>
      <c r="F16" s="411" t="s">
        <v>126</v>
      </c>
      <c r="G16" s="411"/>
      <c r="H16" s="411"/>
      <c r="I16" s="411"/>
      <c r="J16" s="411"/>
      <c r="K16" s="411" t="s">
        <v>157</v>
      </c>
      <c r="L16" s="411"/>
      <c r="M16" s="411"/>
      <c r="N16" s="411"/>
      <c r="O16" s="411"/>
      <c r="P16" s="434" t="s">
        <v>12</v>
      </c>
      <c r="Q16" s="435"/>
      <c r="R16" s="435"/>
      <c r="S16" s="435"/>
      <c r="T16" s="435"/>
      <c r="U16" s="435"/>
      <c r="V16" s="436"/>
    </row>
    <row r="17" spans="1:22" ht="20.100000000000001" customHeight="1">
      <c r="A17" s="424"/>
      <c r="B17" s="425"/>
      <c r="C17" s="425"/>
      <c r="D17" s="425"/>
      <c r="E17" s="426"/>
      <c r="F17" s="415" t="s">
        <v>4</v>
      </c>
      <c r="G17" s="415"/>
      <c r="H17" s="415"/>
      <c r="I17" s="415"/>
      <c r="J17" s="415"/>
      <c r="K17" s="415" t="s">
        <v>5</v>
      </c>
      <c r="L17" s="415"/>
      <c r="M17" s="415"/>
      <c r="N17" s="415"/>
      <c r="O17" s="415"/>
      <c r="P17" s="427" t="s">
        <v>6</v>
      </c>
      <c r="Q17" s="428"/>
      <c r="R17" s="428"/>
      <c r="S17" s="429"/>
      <c r="T17" s="430" t="s">
        <v>7</v>
      </c>
      <c r="U17" s="431"/>
      <c r="V17" s="432"/>
    </row>
    <row r="18" spans="1:22" ht="35.25" customHeight="1">
      <c r="A18" s="406" t="s">
        <v>9</v>
      </c>
      <c r="B18" s="406"/>
      <c r="C18" s="406"/>
      <c r="D18" s="406"/>
      <c r="E18" s="406"/>
      <c r="F18" s="379">
        <f>SUM(F19:J22)</f>
        <v>79601</v>
      </c>
      <c r="G18" s="379"/>
      <c r="H18" s="379"/>
      <c r="I18" s="379"/>
      <c r="J18" s="379"/>
      <c r="K18" s="379">
        <f>SUM(K19:O22)</f>
        <v>8371</v>
      </c>
      <c r="L18" s="379"/>
      <c r="M18" s="379"/>
      <c r="N18" s="379"/>
      <c r="O18" s="379"/>
      <c r="P18" s="380">
        <f>K18-F18</f>
        <v>-71230</v>
      </c>
      <c r="Q18" s="380"/>
      <c r="R18" s="380"/>
      <c r="S18" s="380"/>
      <c r="T18" s="381">
        <f>P18*100/F18</f>
        <v>-89.483800454768158</v>
      </c>
      <c r="U18" s="381"/>
      <c r="V18" s="381"/>
    </row>
    <row r="19" spans="1:22" ht="35.25" customHeight="1">
      <c r="A19" s="406" t="s">
        <v>8</v>
      </c>
      <c r="B19" s="406"/>
      <c r="C19" s="406"/>
      <c r="D19" s="406"/>
      <c r="E19" s="406"/>
      <c r="F19" s="379">
        <f>총괄표!C15</f>
        <v>8500</v>
      </c>
      <c r="G19" s="379"/>
      <c r="H19" s="379"/>
      <c r="I19" s="379"/>
      <c r="J19" s="379"/>
      <c r="K19" s="379">
        <f>총괄표!D15</f>
        <v>7730</v>
      </c>
      <c r="L19" s="379"/>
      <c r="M19" s="379"/>
      <c r="N19" s="379"/>
      <c r="O19" s="379"/>
      <c r="P19" s="380">
        <f t="shared" ref="P19:P21" si="0">K19-F19</f>
        <v>-770</v>
      </c>
      <c r="Q19" s="380"/>
      <c r="R19" s="380"/>
      <c r="S19" s="380"/>
      <c r="T19" s="381">
        <f>P19*100/F19</f>
        <v>-9.0588235294117645</v>
      </c>
      <c r="U19" s="381"/>
      <c r="V19" s="381"/>
    </row>
    <row r="20" spans="1:22" ht="35.25" customHeight="1">
      <c r="A20" s="406" t="s">
        <v>10</v>
      </c>
      <c r="B20" s="406"/>
      <c r="C20" s="406"/>
      <c r="D20" s="406"/>
      <c r="E20" s="406"/>
      <c r="F20" s="379">
        <f>총괄표!C16</f>
        <v>1100</v>
      </c>
      <c r="G20" s="379"/>
      <c r="H20" s="379"/>
      <c r="I20" s="379"/>
      <c r="J20" s="379"/>
      <c r="K20" s="379">
        <f>총괄표!D16</f>
        <v>640</v>
      </c>
      <c r="L20" s="379"/>
      <c r="M20" s="379"/>
      <c r="N20" s="379"/>
      <c r="O20" s="379"/>
      <c r="P20" s="380">
        <f t="shared" si="0"/>
        <v>-460</v>
      </c>
      <c r="Q20" s="380"/>
      <c r="R20" s="380"/>
      <c r="S20" s="380"/>
      <c r="T20" s="381">
        <f>P20*100/F20</f>
        <v>-41.81818181818182</v>
      </c>
      <c r="U20" s="381"/>
      <c r="V20" s="381"/>
    </row>
    <row r="21" spans="1:22" ht="35.25" customHeight="1">
      <c r="A21" s="406" t="s">
        <v>143</v>
      </c>
      <c r="B21" s="406"/>
      <c r="C21" s="406"/>
      <c r="D21" s="406"/>
      <c r="E21" s="406"/>
      <c r="F21" s="379">
        <f>총괄표!C17</f>
        <v>70000</v>
      </c>
      <c r="G21" s="379"/>
      <c r="H21" s="379"/>
      <c r="I21" s="379"/>
      <c r="J21" s="379"/>
      <c r="K21" s="379">
        <f>총괄표!D17</f>
        <v>0</v>
      </c>
      <c r="L21" s="379"/>
      <c r="M21" s="379"/>
      <c r="N21" s="379"/>
      <c r="O21" s="379"/>
      <c r="P21" s="380">
        <f t="shared" si="0"/>
        <v>-70000</v>
      </c>
      <c r="Q21" s="380"/>
      <c r="R21" s="380"/>
      <c r="S21" s="380"/>
      <c r="T21" s="381">
        <v>0</v>
      </c>
      <c r="U21" s="381"/>
      <c r="V21" s="381"/>
    </row>
    <row r="22" spans="1:22" ht="35.25" customHeight="1">
      <c r="A22" s="406" t="s">
        <v>109</v>
      </c>
      <c r="B22" s="406"/>
      <c r="C22" s="406"/>
      <c r="D22" s="406"/>
      <c r="E22" s="406"/>
      <c r="F22" s="379">
        <f>총괄표!C18</f>
        <v>1</v>
      </c>
      <c r="G22" s="379"/>
      <c r="H22" s="379"/>
      <c r="I22" s="379"/>
      <c r="J22" s="379"/>
      <c r="K22" s="379">
        <f>총괄표!D18</f>
        <v>1</v>
      </c>
      <c r="L22" s="379"/>
      <c r="M22" s="379"/>
      <c r="N22" s="379"/>
      <c r="O22" s="379"/>
      <c r="P22" s="380">
        <f>K22-F22</f>
        <v>0</v>
      </c>
      <c r="Q22" s="380"/>
      <c r="R22" s="380"/>
      <c r="S22" s="380"/>
      <c r="T22" s="381">
        <v>0</v>
      </c>
      <c r="U22" s="381"/>
      <c r="V22" s="381"/>
    </row>
    <row r="23" spans="1:22" ht="27.95" customHeight="1">
      <c r="A23" s="241"/>
      <c r="B23" s="241"/>
      <c r="C23" s="241"/>
      <c r="D23" s="241"/>
      <c r="E23" s="241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3"/>
      <c r="Q23" s="243"/>
      <c r="R23" s="243"/>
      <c r="S23" s="243"/>
      <c r="T23" s="243"/>
      <c r="U23" s="243"/>
      <c r="V23" s="243"/>
    </row>
    <row r="24" spans="1:22" ht="27.95" customHeight="1">
      <c r="A24" s="238" t="s">
        <v>11</v>
      </c>
      <c r="B24" s="241"/>
      <c r="C24" s="241"/>
      <c r="D24" s="241"/>
      <c r="E24" s="241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5"/>
      <c r="Q24" s="245"/>
      <c r="R24" s="245"/>
      <c r="S24" s="245"/>
      <c r="T24" s="419" t="s">
        <v>20</v>
      </c>
      <c r="U24" s="419"/>
      <c r="V24" s="419"/>
    </row>
    <row r="25" spans="1:22" ht="27.95" customHeight="1">
      <c r="A25" s="407" t="s">
        <v>3</v>
      </c>
      <c r="B25" s="408"/>
      <c r="C25" s="408"/>
      <c r="D25" s="408"/>
      <c r="E25" s="408"/>
      <c r="F25" s="411" t="s">
        <v>158</v>
      </c>
      <c r="G25" s="411"/>
      <c r="H25" s="411"/>
      <c r="I25" s="411"/>
      <c r="J25" s="411"/>
      <c r="K25" s="411" t="s">
        <v>159</v>
      </c>
      <c r="L25" s="411"/>
      <c r="M25" s="411"/>
      <c r="N25" s="411"/>
      <c r="O25" s="411"/>
      <c r="P25" s="412" t="s">
        <v>12</v>
      </c>
      <c r="Q25" s="412"/>
      <c r="R25" s="412"/>
      <c r="S25" s="412"/>
      <c r="T25" s="413"/>
      <c r="U25" s="413"/>
      <c r="V25" s="414"/>
    </row>
    <row r="26" spans="1:22" ht="27.95" customHeight="1">
      <c r="A26" s="409"/>
      <c r="B26" s="410"/>
      <c r="C26" s="410"/>
      <c r="D26" s="410"/>
      <c r="E26" s="410"/>
      <c r="F26" s="415" t="s">
        <v>4</v>
      </c>
      <c r="G26" s="415"/>
      <c r="H26" s="415"/>
      <c r="I26" s="415"/>
      <c r="J26" s="415"/>
      <c r="K26" s="415" t="s">
        <v>5</v>
      </c>
      <c r="L26" s="415"/>
      <c r="M26" s="415"/>
      <c r="N26" s="415"/>
      <c r="O26" s="415"/>
      <c r="P26" s="416" t="s">
        <v>6</v>
      </c>
      <c r="Q26" s="416"/>
      <c r="R26" s="416"/>
      <c r="S26" s="416"/>
      <c r="T26" s="417" t="s">
        <v>7</v>
      </c>
      <c r="U26" s="417"/>
      <c r="V26" s="418"/>
    </row>
    <row r="27" spans="1:22" s="6" customFormat="1" ht="20.100000000000001" customHeight="1">
      <c r="A27" s="404" t="s">
        <v>9</v>
      </c>
      <c r="B27" s="405"/>
      <c r="C27" s="405"/>
      <c r="D27" s="405"/>
      <c r="E27" s="405"/>
      <c r="F27" s="403">
        <f>F28+F31+F33+F35+F36</f>
        <v>79601</v>
      </c>
      <c r="G27" s="403"/>
      <c r="H27" s="403"/>
      <c r="I27" s="403"/>
      <c r="J27" s="403"/>
      <c r="K27" s="403">
        <f>K28+K31+K33+K35+K36</f>
        <v>8371</v>
      </c>
      <c r="L27" s="403"/>
      <c r="M27" s="403"/>
      <c r="N27" s="403"/>
      <c r="O27" s="403"/>
      <c r="P27" s="391">
        <f>K27-F27</f>
        <v>-71230</v>
      </c>
      <c r="Q27" s="392"/>
      <c r="R27" s="392"/>
      <c r="S27" s="393"/>
      <c r="T27" s="394">
        <f>P27*100/F27</f>
        <v>-89.483800454768158</v>
      </c>
      <c r="U27" s="395"/>
      <c r="V27" s="396"/>
    </row>
    <row r="28" spans="1:22" s="6" customFormat="1" ht="20.100000000000001" customHeight="1">
      <c r="A28" s="397" t="s">
        <v>119</v>
      </c>
      <c r="B28" s="398"/>
      <c r="C28" s="398"/>
      <c r="D28" s="398"/>
      <c r="E28" s="398"/>
      <c r="F28" s="402">
        <f>총괄표!C25</f>
        <v>3370</v>
      </c>
      <c r="G28" s="402"/>
      <c r="H28" s="402"/>
      <c r="I28" s="402"/>
      <c r="J28" s="402"/>
      <c r="K28" s="402">
        <f>총괄표!D25</f>
        <v>3370</v>
      </c>
      <c r="L28" s="402"/>
      <c r="M28" s="402"/>
      <c r="N28" s="402"/>
      <c r="O28" s="402"/>
      <c r="P28" s="391">
        <f t="shared" ref="P28:P33" si="1">K28-F28</f>
        <v>0</v>
      </c>
      <c r="Q28" s="392"/>
      <c r="R28" s="392"/>
      <c r="S28" s="393"/>
      <c r="T28" s="394">
        <f t="shared" ref="T28:T33" si="2">P28*100/F28</f>
        <v>0</v>
      </c>
      <c r="U28" s="395"/>
      <c r="V28" s="396"/>
    </row>
    <row r="29" spans="1:22" s="6" customFormat="1" ht="27.95" customHeight="1">
      <c r="A29" s="397" t="s">
        <v>13</v>
      </c>
      <c r="B29" s="398"/>
      <c r="C29" s="398"/>
      <c r="D29" s="398"/>
      <c r="E29" s="398"/>
      <c r="F29" s="399">
        <f>세출결산서!E8</f>
        <v>0</v>
      </c>
      <c r="G29" s="399"/>
      <c r="H29" s="399"/>
      <c r="I29" s="399"/>
      <c r="J29" s="399"/>
      <c r="K29" s="399">
        <f>세출결산서!F8</f>
        <v>0</v>
      </c>
      <c r="L29" s="399"/>
      <c r="M29" s="399"/>
      <c r="N29" s="399"/>
      <c r="O29" s="399"/>
      <c r="P29" s="391">
        <f t="shared" si="1"/>
        <v>0</v>
      </c>
      <c r="Q29" s="392"/>
      <c r="R29" s="392"/>
      <c r="S29" s="393"/>
      <c r="T29" s="394">
        <v>0</v>
      </c>
      <c r="U29" s="395"/>
      <c r="V29" s="396"/>
    </row>
    <row r="30" spans="1:22" s="6" customFormat="1" ht="27.95" customHeight="1">
      <c r="A30" s="397" t="s">
        <v>14</v>
      </c>
      <c r="B30" s="398"/>
      <c r="C30" s="398"/>
      <c r="D30" s="398"/>
      <c r="E30" s="398"/>
      <c r="F30" s="399">
        <f>세출결산서!E11</f>
        <v>3370</v>
      </c>
      <c r="G30" s="399"/>
      <c r="H30" s="399"/>
      <c r="I30" s="399"/>
      <c r="J30" s="399"/>
      <c r="K30" s="399">
        <f>세출결산서!F11</f>
        <v>3370</v>
      </c>
      <c r="L30" s="399"/>
      <c r="M30" s="399"/>
      <c r="N30" s="399"/>
      <c r="O30" s="399"/>
      <c r="P30" s="391">
        <f t="shared" si="1"/>
        <v>0</v>
      </c>
      <c r="Q30" s="392"/>
      <c r="R30" s="392"/>
      <c r="S30" s="393"/>
      <c r="T30" s="394">
        <f t="shared" si="2"/>
        <v>0</v>
      </c>
      <c r="U30" s="395"/>
      <c r="V30" s="396"/>
    </row>
    <row r="31" spans="1:22" s="6" customFormat="1" ht="27.95" customHeight="1">
      <c r="A31" s="397" t="s">
        <v>120</v>
      </c>
      <c r="B31" s="398"/>
      <c r="C31" s="398"/>
      <c r="D31" s="398"/>
      <c r="E31" s="398"/>
      <c r="F31" s="402">
        <f>세출결산서!E20</f>
        <v>0</v>
      </c>
      <c r="G31" s="402"/>
      <c r="H31" s="402"/>
      <c r="I31" s="402"/>
      <c r="J31" s="402"/>
      <c r="K31" s="402">
        <f>세출결산서!F20</f>
        <v>0</v>
      </c>
      <c r="L31" s="402"/>
      <c r="M31" s="402"/>
      <c r="N31" s="402"/>
      <c r="O31" s="402"/>
      <c r="P31" s="391">
        <f t="shared" si="1"/>
        <v>0</v>
      </c>
      <c r="Q31" s="392"/>
      <c r="R31" s="392"/>
      <c r="S31" s="393"/>
      <c r="T31" s="394">
        <v>0</v>
      </c>
      <c r="U31" s="395"/>
      <c r="V31" s="396"/>
    </row>
    <row r="32" spans="1:22" s="6" customFormat="1" ht="27.95" customHeight="1">
      <c r="A32" s="397" t="s">
        <v>15</v>
      </c>
      <c r="B32" s="398"/>
      <c r="C32" s="398"/>
      <c r="D32" s="398"/>
      <c r="E32" s="398"/>
      <c r="F32" s="402">
        <f>세출결산서!E22</f>
        <v>0</v>
      </c>
      <c r="G32" s="402"/>
      <c r="H32" s="402"/>
      <c r="I32" s="402"/>
      <c r="J32" s="402"/>
      <c r="K32" s="399">
        <f>세출결산서!F22</f>
        <v>0</v>
      </c>
      <c r="L32" s="399"/>
      <c r="M32" s="399"/>
      <c r="N32" s="399"/>
      <c r="O32" s="399"/>
      <c r="P32" s="391">
        <f t="shared" si="1"/>
        <v>0</v>
      </c>
      <c r="Q32" s="392"/>
      <c r="R32" s="392"/>
      <c r="S32" s="393"/>
      <c r="T32" s="394">
        <v>0</v>
      </c>
      <c r="U32" s="395"/>
      <c r="V32" s="396"/>
    </row>
    <row r="33" spans="1:22" s="6" customFormat="1" ht="27.95" customHeight="1">
      <c r="A33" s="397" t="s">
        <v>121</v>
      </c>
      <c r="B33" s="398"/>
      <c r="C33" s="398"/>
      <c r="D33" s="398"/>
      <c r="E33" s="398"/>
      <c r="F33" s="402">
        <f>세출결산서!E23</f>
        <v>1000</v>
      </c>
      <c r="G33" s="402"/>
      <c r="H33" s="402"/>
      <c r="I33" s="402"/>
      <c r="J33" s="402"/>
      <c r="K33" s="402">
        <f>세출결산서!F23</f>
        <v>0</v>
      </c>
      <c r="L33" s="402"/>
      <c r="M33" s="402"/>
      <c r="N33" s="402"/>
      <c r="O33" s="402"/>
      <c r="P33" s="391">
        <f t="shared" si="1"/>
        <v>-1000</v>
      </c>
      <c r="Q33" s="392"/>
      <c r="R33" s="392"/>
      <c r="S33" s="393"/>
      <c r="T33" s="394">
        <f t="shared" si="2"/>
        <v>-100</v>
      </c>
      <c r="U33" s="395"/>
      <c r="V33" s="396"/>
    </row>
    <row r="34" spans="1:22" s="6" customFormat="1" ht="27.95" customHeight="1">
      <c r="A34" s="397" t="s">
        <v>85</v>
      </c>
      <c r="B34" s="398"/>
      <c r="C34" s="398"/>
      <c r="D34" s="398"/>
      <c r="E34" s="398"/>
      <c r="F34" s="399">
        <f>세출결산서!E25</f>
        <v>1000</v>
      </c>
      <c r="G34" s="399"/>
      <c r="H34" s="399"/>
      <c r="I34" s="399"/>
      <c r="J34" s="399"/>
      <c r="K34" s="399">
        <f>세출결산서!F25</f>
        <v>0</v>
      </c>
      <c r="L34" s="399"/>
      <c r="M34" s="399"/>
      <c r="N34" s="399"/>
      <c r="O34" s="399"/>
      <c r="P34" s="391">
        <f>K34-F34</f>
        <v>-1000</v>
      </c>
      <c r="Q34" s="392"/>
      <c r="R34" s="392"/>
      <c r="S34" s="393"/>
      <c r="T34" s="394">
        <f>P34*100/F34</f>
        <v>-100</v>
      </c>
      <c r="U34" s="395"/>
      <c r="V34" s="396"/>
    </row>
    <row r="35" spans="1:22" s="6" customFormat="1" ht="27.95" customHeight="1">
      <c r="A35" s="397" t="s">
        <v>86</v>
      </c>
      <c r="B35" s="398"/>
      <c r="C35" s="398"/>
      <c r="D35" s="398"/>
      <c r="E35" s="398"/>
      <c r="F35" s="399">
        <f>세출결산서!E26</f>
        <v>75000</v>
      </c>
      <c r="G35" s="399"/>
      <c r="H35" s="399"/>
      <c r="I35" s="399"/>
      <c r="J35" s="399"/>
      <c r="K35" s="399">
        <f>세출결산서!F26</f>
        <v>5000</v>
      </c>
      <c r="L35" s="399"/>
      <c r="M35" s="399"/>
      <c r="N35" s="399"/>
      <c r="O35" s="399"/>
      <c r="P35" s="391">
        <f>K35-F35</f>
        <v>-70000</v>
      </c>
      <c r="Q35" s="392"/>
      <c r="R35" s="392"/>
      <c r="S35" s="393"/>
      <c r="T35" s="394">
        <f>P35*100/F35</f>
        <v>-93.333333333333329</v>
      </c>
      <c r="U35" s="395"/>
      <c r="V35" s="396"/>
    </row>
    <row r="36" spans="1:22" s="6" customFormat="1" ht="27.95" customHeight="1">
      <c r="A36" s="382" t="s">
        <v>19</v>
      </c>
      <c r="B36" s="383"/>
      <c r="C36" s="383"/>
      <c r="D36" s="383"/>
      <c r="E36" s="383"/>
      <c r="F36" s="384">
        <f>세출결산서!E29</f>
        <v>231</v>
      </c>
      <c r="G36" s="384"/>
      <c r="H36" s="384"/>
      <c r="I36" s="384"/>
      <c r="J36" s="384"/>
      <c r="K36" s="384">
        <f>세출결산서!F29</f>
        <v>1</v>
      </c>
      <c r="L36" s="384"/>
      <c r="M36" s="384"/>
      <c r="N36" s="384"/>
      <c r="O36" s="384"/>
      <c r="P36" s="385">
        <f>K36-F36</f>
        <v>-230</v>
      </c>
      <c r="Q36" s="386"/>
      <c r="R36" s="386"/>
      <c r="S36" s="387"/>
      <c r="T36" s="388">
        <f>P36*100/F36</f>
        <v>-99.567099567099561</v>
      </c>
      <c r="U36" s="389"/>
      <c r="V36" s="390"/>
    </row>
    <row r="37" spans="1:22" s="6" customFormat="1" ht="27.95" customHeight="1">
      <c r="A37" s="400"/>
      <c r="B37" s="400"/>
      <c r="C37" s="400"/>
      <c r="D37" s="400"/>
      <c r="E37" s="400"/>
      <c r="F37" s="400"/>
      <c r="G37" s="400"/>
      <c r="H37" s="400"/>
      <c r="I37" s="400"/>
      <c r="J37" s="400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</row>
    <row r="38" spans="1:22" s="6" customFormat="1" ht="27.95" customHeight="1">
      <c r="A38" s="232" t="s">
        <v>25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1"/>
      <c r="O38" s="231"/>
      <c r="P38" s="231"/>
      <c r="Q38" s="231"/>
      <c r="R38" s="231"/>
      <c r="S38" s="231"/>
      <c r="T38" s="231"/>
      <c r="U38" s="231"/>
      <c r="V38" s="231"/>
    </row>
    <row r="39" spans="1:22" s="6" customFormat="1" ht="27.95" customHeight="1">
      <c r="A39" s="234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1"/>
      <c r="O39" s="231"/>
      <c r="P39" s="231"/>
      <c r="Q39" s="231"/>
      <c r="R39" s="231"/>
      <c r="S39" s="231"/>
      <c r="T39" s="231"/>
      <c r="U39" s="231"/>
      <c r="V39" s="231"/>
    </row>
    <row r="40" spans="1:22" ht="27.95" customHeight="1">
      <c r="A40" s="232" t="s">
        <v>156</v>
      </c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1"/>
      <c r="O40" s="231"/>
      <c r="P40" s="231"/>
      <c r="Q40" s="231"/>
      <c r="R40" s="231"/>
      <c r="S40" s="231"/>
      <c r="T40" s="231"/>
      <c r="U40" s="231"/>
      <c r="V40" s="231"/>
    </row>
    <row r="41" spans="1:22" ht="27.95" customHeight="1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22" ht="27.9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22" ht="27.9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</sheetData>
  <mergeCells count="99">
    <mergeCell ref="F17:J17"/>
    <mergeCell ref="T15:V15"/>
    <mergeCell ref="T18:V18"/>
    <mergeCell ref="T19:V19"/>
    <mergeCell ref="T20:V20"/>
    <mergeCell ref="F16:J16"/>
    <mergeCell ref="K16:O16"/>
    <mergeCell ref="P16:V16"/>
    <mergeCell ref="A1:V1"/>
    <mergeCell ref="A21:E21"/>
    <mergeCell ref="F21:J21"/>
    <mergeCell ref="K21:O21"/>
    <mergeCell ref="P21:S21"/>
    <mergeCell ref="A16:E17"/>
    <mergeCell ref="P17:S17"/>
    <mergeCell ref="T17:V17"/>
    <mergeCell ref="P18:S18"/>
    <mergeCell ref="F19:J19"/>
    <mergeCell ref="K19:O19"/>
    <mergeCell ref="F20:J20"/>
    <mergeCell ref="K20:O20"/>
    <mergeCell ref="K17:O17"/>
    <mergeCell ref="F18:J18"/>
    <mergeCell ref="K18:O18"/>
    <mergeCell ref="A18:E18"/>
    <mergeCell ref="A25:E26"/>
    <mergeCell ref="F25:J25"/>
    <mergeCell ref="K25:O25"/>
    <mergeCell ref="P25:V25"/>
    <mergeCell ref="F26:J26"/>
    <mergeCell ref="K26:O26"/>
    <mergeCell ref="P26:S26"/>
    <mergeCell ref="T26:V26"/>
    <mergeCell ref="P19:S19"/>
    <mergeCell ref="P20:S20"/>
    <mergeCell ref="T21:V21"/>
    <mergeCell ref="T24:V24"/>
    <mergeCell ref="A19:E19"/>
    <mergeCell ref="A20:E20"/>
    <mergeCell ref="A22:E22"/>
    <mergeCell ref="K27:O27"/>
    <mergeCell ref="F27:J27"/>
    <mergeCell ref="A27:E27"/>
    <mergeCell ref="P27:S27"/>
    <mergeCell ref="T27:V27"/>
    <mergeCell ref="A28:E28"/>
    <mergeCell ref="F28:J28"/>
    <mergeCell ref="K28:O28"/>
    <mergeCell ref="P28:S28"/>
    <mergeCell ref="T28:V28"/>
    <mergeCell ref="A29:E29"/>
    <mergeCell ref="F29:J29"/>
    <mergeCell ref="K29:O29"/>
    <mergeCell ref="P29:S29"/>
    <mergeCell ref="T29:V29"/>
    <mergeCell ref="T33:V33"/>
    <mergeCell ref="A30:E30"/>
    <mergeCell ref="F30:J30"/>
    <mergeCell ref="K30:O30"/>
    <mergeCell ref="P30:S30"/>
    <mergeCell ref="T30:V30"/>
    <mergeCell ref="P37:S37"/>
    <mergeCell ref="T37:V37"/>
    <mergeCell ref="P31:S31"/>
    <mergeCell ref="T31:V31"/>
    <mergeCell ref="A32:E32"/>
    <mergeCell ref="F32:J32"/>
    <mergeCell ref="K32:O32"/>
    <mergeCell ref="P32:S32"/>
    <mergeCell ref="T32:V32"/>
    <mergeCell ref="A31:E31"/>
    <mergeCell ref="F31:J31"/>
    <mergeCell ref="K31:O31"/>
    <mergeCell ref="A33:E33"/>
    <mergeCell ref="F33:J33"/>
    <mergeCell ref="K33:O33"/>
    <mergeCell ref="P33:S33"/>
    <mergeCell ref="A34:E34"/>
    <mergeCell ref="F34:J34"/>
    <mergeCell ref="K34:O34"/>
    <mergeCell ref="A37:E37"/>
    <mergeCell ref="F37:J37"/>
    <mergeCell ref="K37:O37"/>
    <mergeCell ref="F22:J22"/>
    <mergeCell ref="K22:O22"/>
    <mergeCell ref="P22:S22"/>
    <mergeCell ref="T22:V22"/>
    <mergeCell ref="A36:E36"/>
    <mergeCell ref="F36:J36"/>
    <mergeCell ref="K36:O36"/>
    <mergeCell ref="P36:S36"/>
    <mergeCell ref="T36:V36"/>
    <mergeCell ref="P34:S34"/>
    <mergeCell ref="T34:V34"/>
    <mergeCell ref="A35:E35"/>
    <mergeCell ref="F35:J35"/>
    <mergeCell ref="K35:O35"/>
    <mergeCell ref="P35:S35"/>
    <mergeCell ref="T35:V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4" firstPageNumber="42" fitToHeight="0" orientation="portrait" r:id="rId1"/>
  <headerFooter>
    <oddFooter>&amp;C&amp;P</oddFooter>
  </headerFooter>
  <rowBreaks count="1" manualBreakCount="1">
    <brk id="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12"/>
  <sheetViews>
    <sheetView workbookViewId="0">
      <selection activeCell="F5" sqref="F5"/>
    </sheetView>
  </sheetViews>
  <sheetFormatPr defaultRowHeight="30" customHeight="1"/>
  <sheetData>
    <row r="4" spans="1:13" ht="41.25">
      <c r="A4" s="437" t="s">
        <v>154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</row>
    <row r="12" spans="1:13" ht="30" customHeight="1">
      <c r="A12" s="438" t="s">
        <v>87</v>
      </c>
      <c r="B12" s="438"/>
      <c r="C12" s="438"/>
      <c r="D12" s="438"/>
      <c r="E12" s="438"/>
      <c r="F12" s="438"/>
      <c r="G12" s="438"/>
      <c r="H12" s="438"/>
      <c r="I12" s="438"/>
      <c r="J12" s="438"/>
      <c r="K12" s="438"/>
      <c r="L12" s="438"/>
      <c r="M12" s="438"/>
    </row>
  </sheetData>
  <mergeCells count="2">
    <mergeCell ref="A4:M4"/>
    <mergeCell ref="A12:M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44" orientation="landscape" horizontalDpi="4294967293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15"/>
  <sheetViews>
    <sheetView view="pageBreakPreview" zoomScale="60" zoomScaleNormal="100" workbookViewId="0">
      <selection activeCell="C11" sqref="C11"/>
    </sheetView>
  </sheetViews>
  <sheetFormatPr defaultColWidth="4.625" defaultRowHeight="20.100000000000001" customHeight="1"/>
  <sheetData>
    <row r="3" spans="2:26" ht="20.100000000000001" customHeight="1">
      <c r="B3" s="439" t="s">
        <v>88</v>
      </c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0"/>
      <c r="V3" s="440"/>
      <c r="W3" s="440"/>
      <c r="X3" s="440"/>
      <c r="Y3" s="441"/>
    </row>
    <row r="4" spans="2:26" ht="20.100000000000001" customHeight="1">
      <c r="B4" s="442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  <c r="Q4" s="443"/>
      <c r="R4" s="443"/>
      <c r="S4" s="443"/>
      <c r="T4" s="443"/>
      <c r="U4" s="443"/>
      <c r="V4" s="443"/>
      <c r="W4" s="443"/>
      <c r="X4" s="443"/>
      <c r="Y4" s="444"/>
    </row>
    <row r="5" spans="2:26" ht="20.100000000000001" customHeight="1">
      <c r="B5" s="442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3"/>
      <c r="Y5" s="444"/>
    </row>
    <row r="6" spans="2:26" ht="20.100000000000001" customHeight="1">
      <c r="B6" s="442"/>
      <c r="C6" s="443"/>
      <c r="D6" s="443"/>
      <c r="E6" s="443"/>
      <c r="F6" s="443"/>
      <c r="G6" s="443"/>
      <c r="H6" s="443"/>
      <c r="I6" s="443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4"/>
    </row>
    <row r="7" spans="2:26" ht="20.100000000000001" customHeight="1">
      <c r="B7" s="442"/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4"/>
    </row>
    <row r="8" spans="2:26" ht="41.25" customHeight="1">
      <c r="B8" s="90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2"/>
    </row>
    <row r="9" spans="2:26" ht="35.1" customHeight="1">
      <c r="B9" s="93"/>
      <c r="C9" s="246" t="s">
        <v>153</v>
      </c>
      <c r="D9" s="247"/>
      <c r="E9" s="247"/>
      <c r="F9" s="247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145"/>
    </row>
    <row r="10" spans="2:26" ht="35.1" customHeight="1">
      <c r="B10" s="93"/>
      <c r="C10" s="246" t="s">
        <v>160</v>
      </c>
      <c r="D10" s="247"/>
      <c r="E10" s="247"/>
      <c r="F10" s="247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5"/>
    </row>
    <row r="11" spans="2:26" ht="35.1" customHeight="1">
      <c r="B11" s="93"/>
      <c r="C11" s="246" t="s">
        <v>89</v>
      </c>
      <c r="D11" s="247"/>
      <c r="E11" s="247"/>
      <c r="F11" s="247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5"/>
    </row>
    <row r="12" spans="2:26" ht="35.1" customHeight="1">
      <c r="B12" s="93"/>
      <c r="C12" s="248" t="s">
        <v>90</v>
      </c>
      <c r="D12" s="247"/>
      <c r="E12" s="247"/>
      <c r="F12" s="247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5"/>
      <c r="Z12" s="94"/>
    </row>
    <row r="13" spans="2:26" ht="35.1" customHeight="1">
      <c r="B13" s="93"/>
      <c r="C13" s="248" t="s">
        <v>91</v>
      </c>
      <c r="D13" s="247"/>
      <c r="E13" s="247"/>
      <c r="F13" s="247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5"/>
    </row>
    <row r="14" spans="2:26" ht="39.950000000000003" customHeight="1">
      <c r="B14" s="93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5"/>
    </row>
    <row r="15" spans="2:26" ht="30" customHeight="1">
      <c r="B15" s="96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8"/>
    </row>
  </sheetData>
  <mergeCells count="1">
    <mergeCell ref="B3:Y7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rstPageNumber="45" orientation="landscape" horizontalDpi="4294967293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opLeftCell="A10" zoomScaleNormal="100" workbookViewId="0">
      <selection activeCell="F17" sqref="F17"/>
    </sheetView>
  </sheetViews>
  <sheetFormatPr defaultRowHeight="13.5"/>
  <cols>
    <col min="1" max="1" width="2.875" style="8" customWidth="1"/>
    <col min="2" max="2" width="19.625" style="8" customWidth="1"/>
    <col min="3" max="4" width="15.5" style="8" customWidth="1"/>
    <col min="5" max="6" width="13.25" style="8" customWidth="1"/>
    <col min="7" max="7" width="9" style="8"/>
    <col min="8" max="8" width="10.75" style="8" bestFit="1" customWidth="1"/>
    <col min="9" max="256" width="9" style="8"/>
    <col min="257" max="257" width="2.875" style="8" customWidth="1"/>
    <col min="258" max="258" width="22.375" style="8" customWidth="1"/>
    <col min="259" max="260" width="15.5" style="8" customWidth="1"/>
    <col min="261" max="262" width="13.25" style="8" customWidth="1"/>
    <col min="263" max="512" width="9" style="8"/>
    <col min="513" max="513" width="2.875" style="8" customWidth="1"/>
    <col min="514" max="514" width="22.375" style="8" customWidth="1"/>
    <col min="515" max="516" width="15.5" style="8" customWidth="1"/>
    <col min="517" max="518" width="13.25" style="8" customWidth="1"/>
    <col min="519" max="768" width="9" style="8"/>
    <col min="769" max="769" width="2.875" style="8" customWidth="1"/>
    <col min="770" max="770" width="22.375" style="8" customWidth="1"/>
    <col min="771" max="772" width="15.5" style="8" customWidth="1"/>
    <col min="773" max="774" width="13.25" style="8" customWidth="1"/>
    <col min="775" max="1024" width="9" style="8"/>
    <col min="1025" max="1025" width="2.875" style="8" customWidth="1"/>
    <col min="1026" max="1026" width="22.375" style="8" customWidth="1"/>
    <col min="1027" max="1028" width="15.5" style="8" customWidth="1"/>
    <col min="1029" max="1030" width="13.25" style="8" customWidth="1"/>
    <col min="1031" max="1280" width="9" style="8"/>
    <col min="1281" max="1281" width="2.875" style="8" customWidth="1"/>
    <col min="1282" max="1282" width="22.375" style="8" customWidth="1"/>
    <col min="1283" max="1284" width="15.5" style="8" customWidth="1"/>
    <col min="1285" max="1286" width="13.25" style="8" customWidth="1"/>
    <col min="1287" max="1536" width="9" style="8"/>
    <col min="1537" max="1537" width="2.875" style="8" customWidth="1"/>
    <col min="1538" max="1538" width="22.375" style="8" customWidth="1"/>
    <col min="1539" max="1540" width="15.5" style="8" customWidth="1"/>
    <col min="1541" max="1542" width="13.25" style="8" customWidth="1"/>
    <col min="1543" max="1792" width="9" style="8"/>
    <col min="1793" max="1793" width="2.875" style="8" customWidth="1"/>
    <col min="1794" max="1794" width="22.375" style="8" customWidth="1"/>
    <col min="1795" max="1796" width="15.5" style="8" customWidth="1"/>
    <col min="1797" max="1798" width="13.25" style="8" customWidth="1"/>
    <col min="1799" max="2048" width="9" style="8"/>
    <col min="2049" max="2049" width="2.875" style="8" customWidth="1"/>
    <col min="2050" max="2050" width="22.375" style="8" customWidth="1"/>
    <col min="2051" max="2052" width="15.5" style="8" customWidth="1"/>
    <col min="2053" max="2054" width="13.25" style="8" customWidth="1"/>
    <col min="2055" max="2304" width="9" style="8"/>
    <col min="2305" max="2305" width="2.875" style="8" customWidth="1"/>
    <col min="2306" max="2306" width="22.375" style="8" customWidth="1"/>
    <col min="2307" max="2308" width="15.5" style="8" customWidth="1"/>
    <col min="2309" max="2310" width="13.25" style="8" customWidth="1"/>
    <col min="2311" max="2560" width="9" style="8"/>
    <col min="2561" max="2561" width="2.875" style="8" customWidth="1"/>
    <col min="2562" max="2562" width="22.375" style="8" customWidth="1"/>
    <col min="2563" max="2564" width="15.5" style="8" customWidth="1"/>
    <col min="2565" max="2566" width="13.25" style="8" customWidth="1"/>
    <col min="2567" max="2816" width="9" style="8"/>
    <col min="2817" max="2817" width="2.875" style="8" customWidth="1"/>
    <col min="2818" max="2818" width="22.375" style="8" customWidth="1"/>
    <col min="2819" max="2820" width="15.5" style="8" customWidth="1"/>
    <col min="2821" max="2822" width="13.25" style="8" customWidth="1"/>
    <col min="2823" max="3072" width="9" style="8"/>
    <col min="3073" max="3073" width="2.875" style="8" customWidth="1"/>
    <col min="3074" max="3074" width="22.375" style="8" customWidth="1"/>
    <col min="3075" max="3076" width="15.5" style="8" customWidth="1"/>
    <col min="3077" max="3078" width="13.25" style="8" customWidth="1"/>
    <col min="3079" max="3328" width="9" style="8"/>
    <col min="3329" max="3329" width="2.875" style="8" customWidth="1"/>
    <col min="3330" max="3330" width="22.375" style="8" customWidth="1"/>
    <col min="3331" max="3332" width="15.5" style="8" customWidth="1"/>
    <col min="3333" max="3334" width="13.25" style="8" customWidth="1"/>
    <col min="3335" max="3584" width="9" style="8"/>
    <col min="3585" max="3585" width="2.875" style="8" customWidth="1"/>
    <col min="3586" max="3586" width="22.375" style="8" customWidth="1"/>
    <col min="3587" max="3588" width="15.5" style="8" customWidth="1"/>
    <col min="3589" max="3590" width="13.25" style="8" customWidth="1"/>
    <col min="3591" max="3840" width="9" style="8"/>
    <col min="3841" max="3841" width="2.875" style="8" customWidth="1"/>
    <col min="3842" max="3842" width="22.375" style="8" customWidth="1"/>
    <col min="3843" max="3844" width="15.5" style="8" customWidth="1"/>
    <col min="3845" max="3846" width="13.25" style="8" customWidth="1"/>
    <col min="3847" max="4096" width="9" style="8"/>
    <col min="4097" max="4097" width="2.875" style="8" customWidth="1"/>
    <col min="4098" max="4098" width="22.375" style="8" customWidth="1"/>
    <col min="4099" max="4100" width="15.5" style="8" customWidth="1"/>
    <col min="4101" max="4102" width="13.25" style="8" customWidth="1"/>
    <col min="4103" max="4352" width="9" style="8"/>
    <col min="4353" max="4353" width="2.875" style="8" customWidth="1"/>
    <col min="4354" max="4354" width="22.375" style="8" customWidth="1"/>
    <col min="4355" max="4356" width="15.5" style="8" customWidth="1"/>
    <col min="4357" max="4358" width="13.25" style="8" customWidth="1"/>
    <col min="4359" max="4608" width="9" style="8"/>
    <col min="4609" max="4609" width="2.875" style="8" customWidth="1"/>
    <col min="4610" max="4610" width="22.375" style="8" customWidth="1"/>
    <col min="4611" max="4612" width="15.5" style="8" customWidth="1"/>
    <col min="4613" max="4614" width="13.25" style="8" customWidth="1"/>
    <col min="4615" max="4864" width="9" style="8"/>
    <col min="4865" max="4865" width="2.875" style="8" customWidth="1"/>
    <col min="4866" max="4866" width="22.375" style="8" customWidth="1"/>
    <col min="4867" max="4868" width="15.5" style="8" customWidth="1"/>
    <col min="4869" max="4870" width="13.25" style="8" customWidth="1"/>
    <col min="4871" max="5120" width="9" style="8"/>
    <col min="5121" max="5121" width="2.875" style="8" customWidth="1"/>
    <col min="5122" max="5122" width="22.375" style="8" customWidth="1"/>
    <col min="5123" max="5124" width="15.5" style="8" customWidth="1"/>
    <col min="5125" max="5126" width="13.25" style="8" customWidth="1"/>
    <col min="5127" max="5376" width="9" style="8"/>
    <col min="5377" max="5377" width="2.875" style="8" customWidth="1"/>
    <col min="5378" max="5378" width="22.375" style="8" customWidth="1"/>
    <col min="5379" max="5380" width="15.5" style="8" customWidth="1"/>
    <col min="5381" max="5382" width="13.25" style="8" customWidth="1"/>
    <col min="5383" max="5632" width="9" style="8"/>
    <col min="5633" max="5633" width="2.875" style="8" customWidth="1"/>
    <col min="5634" max="5634" width="22.375" style="8" customWidth="1"/>
    <col min="5635" max="5636" width="15.5" style="8" customWidth="1"/>
    <col min="5637" max="5638" width="13.25" style="8" customWidth="1"/>
    <col min="5639" max="5888" width="9" style="8"/>
    <col min="5889" max="5889" width="2.875" style="8" customWidth="1"/>
    <col min="5890" max="5890" width="22.375" style="8" customWidth="1"/>
    <col min="5891" max="5892" width="15.5" style="8" customWidth="1"/>
    <col min="5893" max="5894" width="13.25" style="8" customWidth="1"/>
    <col min="5895" max="6144" width="9" style="8"/>
    <col min="6145" max="6145" width="2.875" style="8" customWidth="1"/>
    <col min="6146" max="6146" width="22.375" style="8" customWidth="1"/>
    <col min="6147" max="6148" width="15.5" style="8" customWidth="1"/>
    <col min="6149" max="6150" width="13.25" style="8" customWidth="1"/>
    <col min="6151" max="6400" width="9" style="8"/>
    <col min="6401" max="6401" width="2.875" style="8" customWidth="1"/>
    <col min="6402" max="6402" width="22.375" style="8" customWidth="1"/>
    <col min="6403" max="6404" width="15.5" style="8" customWidth="1"/>
    <col min="6405" max="6406" width="13.25" style="8" customWidth="1"/>
    <col min="6407" max="6656" width="9" style="8"/>
    <col min="6657" max="6657" width="2.875" style="8" customWidth="1"/>
    <col min="6658" max="6658" width="22.375" style="8" customWidth="1"/>
    <col min="6659" max="6660" width="15.5" style="8" customWidth="1"/>
    <col min="6661" max="6662" width="13.25" style="8" customWidth="1"/>
    <col min="6663" max="6912" width="9" style="8"/>
    <col min="6913" max="6913" width="2.875" style="8" customWidth="1"/>
    <col min="6914" max="6914" width="22.375" style="8" customWidth="1"/>
    <col min="6915" max="6916" width="15.5" style="8" customWidth="1"/>
    <col min="6917" max="6918" width="13.25" style="8" customWidth="1"/>
    <col min="6919" max="7168" width="9" style="8"/>
    <col min="7169" max="7169" width="2.875" style="8" customWidth="1"/>
    <col min="7170" max="7170" width="22.375" style="8" customWidth="1"/>
    <col min="7171" max="7172" width="15.5" style="8" customWidth="1"/>
    <col min="7173" max="7174" width="13.25" style="8" customWidth="1"/>
    <col min="7175" max="7424" width="9" style="8"/>
    <col min="7425" max="7425" width="2.875" style="8" customWidth="1"/>
    <col min="7426" max="7426" width="22.375" style="8" customWidth="1"/>
    <col min="7427" max="7428" width="15.5" style="8" customWidth="1"/>
    <col min="7429" max="7430" width="13.25" style="8" customWidth="1"/>
    <col min="7431" max="7680" width="9" style="8"/>
    <col min="7681" max="7681" width="2.875" style="8" customWidth="1"/>
    <col min="7682" max="7682" width="22.375" style="8" customWidth="1"/>
    <col min="7683" max="7684" width="15.5" style="8" customWidth="1"/>
    <col min="7685" max="7686" width="13.25" style="8" customWidth="1"/>
    <col min="7687" max="7936" width="9" style="8"/>
    <col min="7937" max="7937" width="2.875" style="8" customWidth="1"/>
    <col min="7938" max="7938" width="22.375" style="8" customWidth="1"/>
    <col min="7939" max="7940" width="15.5" style="8" customWidth="1"/>
    <col min="7941" max="7942" width="13.25" style="8" customWidth="1"/>
    <col min="7943" max="8192" width="9" style="8"/>
    <col min="8193" max="8193" width="2.875" style="8" customWidth="1"/>
    <col min="8194" max="8194" width="22.375" style="8" customWidth="1"/>
    <col min="8195" max="8196" width="15.5" style="8" customWidth="1"/>
    <col min="8197" max="8198" width="13.25" style="8" customWidth="1"/>
    <col min="8199" max="8448" width="9" style="8"/>
    <col min="8449" max="8449" width="2.875" style="8" customWidth="1"/>
    <col min="8450" max="8450" width="22.375" style="8" customWidth="1"/>
    <col min="8451" max="8452" width="15.5" style="8" customWidth="1"/>
    <col min="8453" max="8454" width="13.25" style="8" customWidth="1"/>
    <col min="8455" max="8704" width="9" style="8"/>
    <col min="8705" max="8705" width="2.875" style="8" customWidth="1"/>
    <col min="8706" max="8706" width="22.375" style="8" customWidth="1"/>
    <col min="8707" max="8708" width="15.5" style="8" customWidth="1"/>
    <col min="8709" max="8710" width="13.25" style="8" customWidth="1"/>
    <col min="8711" max="8960" width="9" style="8"/>
    <col min="8961" max="8961" width="2.875" style="8" customWidth="1"/>
    <col min="8962" max="8962" width="22.375" style="8" customWidth="1"/>
    <col min="8963" max="8964" width="15.5" style="8" customWidth="1"/>
    <col min="8965" max="8966" width="13.25" style="8" customWidth="1"/>
    <col min="8967" max="9216" width="9" style="8"/>
    <col min="9217" max="9217" width="2.875" style="8" customWidth="1"/>
    <col min="9218" max="9218" width="22.375" style="8" customWidth="1"/>
    <col min="9219" max="9220" width="15.5" style="8" customWidth="1"/>
    <col min="9221" max="9222" width="13.25" style="8" customWidth="1"/>
    <col min="9223" max="9472" width="9" style="8"/>
    <col min="9473" max="9473" width="2.875" style="8" customWidth="1"/>
    <col min="9474" max="9474" width="22.375" style="8" customWidth="1"/>
    <col min="9475" max="9476" width="15.5" style="8" customWidth="1"/>
    <col min="9477" max="9478" width="13.25" style="8" customWidth="1"/>
    <col min="9479" max="9728" width="9" style="8"/>
    <col min="9729" max="9729" width="2.875" style="8" customWidth="1"/>
    <col min="9730" max="9730" width="22.375" style="8" customWidth="1"/>
    <col min="9731" max="9732" width="15.5" style="8" customWidth="1"/>
    <col min="9733" max="9734" width="13.25" style="8" customWidth="1"/>
    <col min="9735" max="9984" width="9" style="8"/>
    <col min="9985" max="9985" width="2.875" style="8" customWidth="1"/>
    <col min="9986" max="9986" width="22.375" style="8" customWidth="1"/>
    <col min="9987" max="9988" width="15.5" style="8" customWidth="1"/>
    <col min="9989" max="9990" width="13.25" style="8" customWidth="1"/>
    <col min="9991" max="10240" width="9" style="8"/>
    <col min="10241" max="10241" width="2.875" style="8" customWidth="1"/>
    <col min="10242" max="10242" width="22.375" style="8" customWidth="1"/>
    <col min="10243" max="10244" width="15.5" style="8" customWidth="1"/>
    <col min="10245" max="10246" width="13.25" style="8" customWidth="1"/>
    <col min="10247" max="10496" width="9" style="8"/>
    <col min="10497" max="10497" width="2.875" style="8" customWidth="1"/>
    <col min="10498" max="10498" width="22.375" style="8" customWidth="1"/>
    <col min="10499" max="10500" width="15.5" style="8" customWidth="1"/>
    <col min="10501" max="10502" width="13.25" style="8" customWidth="1"/>
    <col min="10503" max="10752" width="9" style="8"/>
    <col min="10753" max="10753" width="2.875" style="8" customWidth="1"/>
    <col min="10754" max="10754" width="22.375" style="8" customWidth="1"/>
    <col min="10755" max="10756" width="15.5" style="8" customWidth="1"/>
    <col min="10757" max="10758" width="13.25" style="8" customWidth="1"/>
    <col min="10759" max="11008" width="9" style="8"/>
    <col min="11009" max="11009" width="2.875" style="8" customWidth="1"/>
    <col min="11010" max="11010" width="22.375" style="8" customWidth="1"/>
    <col min="11011" max="11012" width="15.5" style="8" customWidth="1"/>
    <col min="11013" max="11014" width="13.25" style="8" customWidth="1"/>
    <col min="11015" max="11264" width="9" style="8"/>
    <col min="11265" max="11265" width="2.875" style="8" customWidth="1"/>
    <col min="11266" max="11266" width="22.375" style="8" customWidth="1"/>
    <col min="11267" max="11268" width="15.5" style="8" customWidth="1"/>
    <col min="11269" max="11270" width="13.25" style="8" customWidth="1"/>
    <col min="11271" max="11520" width="9" style="8"/>
    <col min="11521" max="11521" width="2.875" style="8" customWidth="1"/>
    <col min="11522" max="11522" width="22.375" style="8" customWidth="1"/>
    <col min="11523" max="11524" width="15.5" style="8" customWidth="1"/>
    <col min="11525" max="11526" width="13.25" style="8" customWidth="1"/>
    <col min="11527" max="11776" width="9" style="8"/>
    <col min="11777" max="11777" width="2.875" style="8" customWidth="1"/>
    <col min="11778" max="11778" width="22.375" style="8" customWidth="1"/>
    <col min="11779" max="11780" width="15.5" style="8" customWidth="1"/>
    <col min="11781" max="11782" width="13.25" style="8" customWidth="1"/>
    <col min="11783" max="12032" width="9" style="8"/>
    <col min="12033" max="12033" width="2.875" style="8" customWidth="1"/>
    <col min="12034" max="12034" width="22.375" style="8" customWidth="1"/>
    <col min="12035" max="12036" width="15.5" style="8" customWidth="1"/>
    <col min="12037" max="12038" width="13.25" style="8" customWidth="1"/>
    <col min="12039" max="12288" width="9" style="8"/>
    <col min="12289" max="12289" width="2.875" style="8" customWidth="1"/>
    <col min="12290" max="12290" width="22.375" style="8" customWidth="1"/>
    <col min="12291" max="12292" width="15.5" style="8" customWidth="1"/>
    <col min="12293" max="12294" width="13.25" style="8" customWidth="1"/>
    <col min="12295" max="12544" width="9" style="8"/>
    <col min="12545" max="12545" width="2.875" style="8" customWidth="1"/>
    <col min="12546" max="12546" width="22.375" style="8" customWidth="1"/>
    <col min="12547" max="12548" width="15.5" style="8" customWidth="1"/>
    <col min="12549" max="12550" width="13.25" style="8" customWidth="1"/>
    <col min="12551" max="12800" width="9" style="8"/>
    <col min="12801" max="12801" width="2.875" style="8" customWidth="1"/>
    <col min="12802" max="12802" width="22.375" style="8" customWidth="1"/>
    <col min="12803" max="12804" width="15.5" style="8" customWidth="1"/>
    <col min="12805" max="12806" width="13.25" style="8" customWidth="1"/>
    <col min="12807" max="13056" width="9" style="8"/>
    <col min="13057" max="13057" width="2.875" style="8" customWidth="1"/>
    <col min="13058" max="13058" width="22.375" style="8" customWidth="1"/>
    <col min="13059" max="13060" width="15.5" style="8" customWidth="1"/>
    <col min="13061" max="13062" width="13.25" style="8" customWidth="1"/>
    <col min="13063" max="13312" width="9" style="8"/>
    <col min="13313" max="13313" width="2.875" style="8" customWidth="1"/>
    <col min="13314" max="13314" width="22.375" style="8" customWidth="1"/>
    <col min="13315" max="13316" width="15.5" style="8" customWidth="1"/>
    <col min="13317" max="13318" width="13.25" style="8" customWidth="1"/>
    <col min="13319" max="13568" width="9" style="8"/>
    <col min="13569" max="13569" width="2.875" style="8" customWidth="1"/>
    <col min="13570" max="13570" width="22.375" style="8" customWidth="1"/>
    <col min="13571" max="13572" width="15.5" style="8" customWidth="1"/>
    <col min="13573" max="13574" width="13.25" style="8" customWidth="1"/>
    <col min="13575" max="13824" width="9" style="8"/>
    <col min="13825" max="13825" width="2.875" style="8" customWidth="1"/>
    <col min="13826" max="13826" width="22.375" style="8" customWidth="1"/>
    <col min="13827" max="13828" width="15.5" style="8" customWidth="1"/>
    <col min="13829" max="13830" width="13.25" style="8" customWidth="1"/>
    <col min="13831" max="14080" width="9" style="8"/>
    <col min="14081" max="14081" width="2.875" style="8" customWidth="1"/>
    <col min="14082" max="14082" width="22.375" style="8" customWidth="1"/>
    <col min="14083" max="14084" width="15.5" style="8" customWidth="1"/>
    <col min="14085" max="14086" width="13.25" style="8" customWidth="1"/>
    <col min="14087" max="14336" width="9" style="8"/>
    <col min="14337" max="14337" width="2.875" style="8" customWidth="1"/>
    <col min="14338" max="14338" width="22.375" style="8" customWidth="1"/>
    <col min="14339" max="14340" width="15.5" style="8" customWidth="1"/>
    <col min="14341" max="14342" width="13.25" style="8" customWidth="1"/>
    <col min="14343" max="14592" width="9" style="8"/>
    <col min="14593" max="14593" width="2.875" style="8" customWidth="1"/>
    <col min="14594" max="14594" width="22.375" style="8" customWidth="1"/>
    <col min="14595" max="14596" width="15.5" style="8" customWidth="1"/>
    <col min="14597" max="14598" width="13.25" style="8" customWidth="1"/>
    <col min="14599" max="14848" width="9" style="8"/>
    <col min="14849" max="14849" width="2.875" style="8" customWidth="1"/>
    <col min="14850" max="14850" width="22.375" style="8" customWidth="1"/>
    <col min="14851" max="14852" width="15.5" style="8" customWidth="1"/>
    <col min="14853" max="14854" width="13.25" style="8" customWidth="1"/>
    <col min="14855" max="15104" width="9" style="8"/>
    <col min="15105" max="15105" width="2.875" style="8" customWidth="1"/>
    <col min="15106" max="15106" width="22.375" style="8" customWidth="1"/>
    <col min="15107" max="15108" width="15.5" style="8" customWidth="1"/>
    <col min="15109" max="15110" width="13.25" style="8" customWidth="1"/>
    <col min="15111" max="15360" width="9" style="8"/>
    <col min="15361" max="15361" width="2.875" style="8" customWidth="1"/>
    <col min="15362" max="15362" width="22.375" style="8" customWidth="1"/>
    <col min="15363" max="15364" width="15.5" style="8" customWidth="1"/>
    <col min="15365" max="15366" width="13.25" style="8" customWidth="1"/>
    <col min="15367" max="15616" width="9" style="8"/>
    <col min="15617" max="15617" width="2.875" style="8" customWidth="1"/>
    <col min="15618" max="15618" width="22.375" style="8" customWidth="1"/>
    <col min="15619" max="15620" width="15.5" style="8" customWidth="1"/>
    <col min="15621" max="15622" width="13.25" style="8" customWidth="1"/>
    <col min="15623" max="15872" width="9" style="8"/>
    <col min="15873" max="15873" width="2.875" style="8" customWidth="1"/>
    <col min="15874" max="15874" width="22.375" style="8" customWidth="1"/>
    <col min="15875" max="15876" width="15.5" style="8" customWidth="1"/>
    <col min="15877" max="15878" width="13.25" style="8" customWidth="1"/>
    <col min="15879" max="16128" width="9" style="8"/>
    <col min="16129" max="16129" width="2.875" style="8" customWidth="1"/>
    <col min="16130" max="16130" width="22.375" style="8" customWidth="1"/>
    <col min="16131" max="16132" width="15.5" style="8" customWidth="1"/>
    <col min="16133" max="16134" width="13.25" style="8" customWidth="1"/>
    <col min="16135" max="16384" width="9" style="8"/>
  </cols>
  <sheetData>
    <row r="1" spans="1:8" ht="30" customHeight="1">
      <c r="A1" s="450" t="s">
        <v>146</v>
      </c>
      <c r="B1" s="450"/>
      <c r="C1" s="450"/>
      <c r="D1" s="450"/>
      <c r="E1" s="450"/>
      <c r="F1" s="450"/>
    </row>
    <row r="2" spans="1:8" ht="12" customHeight="1"/>
    <row r="3" spans="1:8" ht="24.75" customHeight="1">
      <c r="A3" s="9">
        <v>1</v>
      </c>
      <c r="B3" s="9" t="s">
        <v>110</v>
      </c>
      <c r="C3" s="9"/>
      <c r="D3" s="9"/>
      <c r="E3" s="9"/>
      <c r="F3" s="9"/>
    </row>
    <row r="4" spans="1:8" ht="15.75" customHeight="1" thickBot="1">
      <c r="B4" s="10"/>
      <c r="C4" s="10"/>
      <c r="D4" s="10"/>
      <c r="E4" s="10"/>
      <c r="F4" s="11" t="s">
        <v>113</v>
      </c>
    </row>
    <row r="5" spans="1:8" ht="27" customHeight="1">
      <c r="B5" s="12" t="s">
        <v>33</v>
      </c>
      <c r="C5" s="13" t="s">
        <v>147</v>
      </c>
      <c r="D5" s="13" t="s">
        <v>148</v>
      </c>
      <c r="E5" s="13" t="s">
        <v>34</v>
      </c>
      <c r="F5" s="14" t="s">
        <v>35</v>
      </c>
    </row>
    <row r="6" spans="1:8" ht="27" customHeight="1">
      <c r="B6" s="15" t="s">
        <v>36</v>
      </c>
      <c r="C6" s="16">
        <f>세입결산서!D6</f>
        <v>79601</v>
      </c>
      <c r="D6" s="16">
        <f>세입결산서!E6</f>
        <v>8371</v>
      </c>
      <c r="E6" s="16">
        <f>D6-C6</f>
        <v>-71230</v>
      </c>
      <c r="F6" s="17">
        <f>E6/C6</f>
        <v>-0.89483800454768159</v>
      </c>
    </row>
    <row r="7" spans="1:8" ht="27" customHeight="1">
      <c r="B7" s="15" t="s">
        <v>37</v>
      </c>
      <c r="C7" s="16">
        <f>세출결산서!E6</f>
        <v>79601</v>
      </c>
      <c r="D7" s="16">
        <f>세출결산서!F6</f>
        <v>8371</v>
      </c>
      <c r="E7" s="16">
        <f>D7-C7</f>
        <v>-71230</v>
      </c>
      <c r="F7" s="17">
        <f>E7/C7</f>
        <v>-0.89483800454768159</v>
      </c>
    </row>
    <row r="8" spans="1:8" ht="27" customHeight="1" thickBot="1">
      <c r="B8" s="18" t="s">
        <v>107</v>
      </c>
      <c r="C8" s="19">
        <f>C6-C7</f>
        <v>0</v>
      </c>
      <c r="D8" s="19">
        <f>D6-D7</f>
        <v>0</v>
      </c>
      <c r="E8" s="19"/>
      <c r="F8" s="20"/>
    </row>
    <row r="9" spans="1:8" ht="17.25" customHeight="1">
      <c r="B9" s="10"/>
      <c r="C9" s="10"/>
      <c r="D9" s="10"/>
      <c r="E9" s="10"/>
      <c r="F9" s="10"/>
    </row>
    <row r="10" spans="1:8" ht="23.25" customHeight="1">
      <c r="A10" s="9">
        <v>2</v>
      </c>
      <c r="B10" s="9" t="s">
        <v>111</v>
      </c>
      <c r="C10" s="9"/>
      <c r="D10" s="9"/>
      <c r="E10" s="9"/>
      <c r="F10" s="9"/>
    </row>
    <row r="11" spans="1:8" ht="16.5" customHeight="1" thickBot="1">
      <c r="A11" s="9"/>
      <c r="B11" s="9"/>
      <c r="C11" s="9"/>
      <c r="D11" s="9"/>
      <c r="E11" s="9"/>
      <c r="F11" s="11" t="s">
        <v>113</v>
      </c>
    </row>
    <row r="12" spans="1:8" ht="27" customHeight="1">
      <c r="B12" s="445" t="s">
        <v>38</v>
      </c>
      <c r="C12" s="451" t="s">
        <v>127</v>
      </c>
      <c r="D12" s="451" t="s">
        <v>145</v>
      </c>
      <c r="E12" s="447" t="s">
        <v>39</v>
      </c>
      <c r="F12" s="449"/>
    </row>
    <row r="13" spans="1:8" ht="27" customHeight="1">
      <c r="B13" s="446"/>
      <c r="C13" s="452"/>
      <c r="D13" s="452"/>
      <c r="E13" s="342" t="s">
        <v>40</v>
      </c>
      <c r="F13" s="127" t="s">
        <v>41</v>
      </c>
    </row>
    <row r="14" spans="1:8" ht="27" customHeight="1">
      <c r="B14" s="341" t="s">
        <v>42</v>
      </c>
      <c r="C14" s="343">
        <f>SUM(C15:C18)</f>
        <v>79601</v>
      </c>
      <c r="D14" s="343">
        <f>SUM(D15:D18)</f>
        <v>8371</v>
      </c>
      <c r="E14" s="343" t="s">
        <v>131</v>
      </c>
      <c r="F14" s="131">
        <f>C14-D14</f>
        <v>71230</v>
      </c>
      <c r="H14" s="339"/>
    </row>
    <row r="15" spans="1:8" ht="27" customHeight="1">
      <c r="B15" s="129" t="s">
        <v>103</v>
      </c>
      <c r="C15" s="344">
        <f>세입결산서!D7</f>
        <v>8500</v>
      </c>
      <c r="D15" s="344">
        <f>세입결산서!E7</f>
        <v>7730</v>
      </c>
      <c r="E15" s="344"/>
      <c r="F15" s="131">
        <f>C15-D15</f>
        <v>770</v>
      </c>
    </row>
    <row r="16" spans="1:8" ht="27" customHeight="1">
      <c r="B16" s="129" t="s">
        <v>104</v>
      </c>
      <c r="C16" s="344">
        <f>세입결산서!D11</f>
        <v>1100</v>
      </c>
      <c r="D16" s="344">
        <f>세입결산서!E11</f>
        <v>640</v>
      </c>
      <c r="E16" s="344"/>
      <c r="F16" s="131">
        <f>C16-D16</f>
        <v>460</v>
      </c>
    </row>
    <row r="17" spans="1:8" ht="27" customHeight="1">
      <c r="B17" s="129" t="s">
        <v>144</v>
      </c>
      <c r="C17" s="344">
        <f>세입결산서!D15</f>
        <v>70000</v>
      </c>
      <c r="D17" s="344">
        <f>세입결산서!E15</f>
        <v>0</v>
      </c>
      <c r="E17" s="344"/>
      <c r="F17" s="131">
        <v>70000</v>
      </c>
      <c r="H17" s="339"/>
    </row>
    <row r="18" spans="1:8" ht="27" customHeight="1" thickBot="1">
      <c r="B18" s="132" t="s">
        <v>105</v>
      </c>
      <c r="C18" s="345">
        <f>세입결산서!D18</f>
        <v>1</v>
      </c>
      <c r="D18" s="345">
        <f>세입결산서!E18</f>
        <v>1</v>
      </c>
      <c r="E18" s="133"/>
      <c r="F18" s="134"/>
    </row>
    <row r="19" spans="1:8" ht="15" customHeight="1">
      <c r="B19" s="10"/>
      <c r="C19" s="10"/>
      <c r="D19" s="10"/>
      <c r="E19" s="10"/>
      <c r="F19" s="10"/>
    </row>
    <row r="20" spans="1:8" ht="20.25" customHeight="1">
      <c r="A20" s="9">
        <v>3</v>
      </c>
      <c r="B20" s="9" t="s">
        <v>112</v>
      </c>
      <c r="C20" s="10"/>
      <c r="D20" s="10"/>
      <c r="E20" s="10"/>
      <c r="F20" s="10"/>
    </row>
    <row r="21" spans="1:8" ht="15" customHeight="1" thickBot="1">
      <c r="B21" s="10"/>
      <c r="C21" s="10"/>
      <c r="D21" s="10"/>
      <c r="E21" s="10"/>
      <c r="F21" s="11" t="s">
        <v>113</v>
      </c>
    </row>
    <row r="22" spans="1:8" ht="27" customHeight="1">
      <c r="B22" s="445" t="s">
        <v>38</v>
      </c>
      <c r="C22" s="447" t="s">
        <v>150</v>
      </c>
      <c r="D22" s="447" t="s">
        <v>151</v>
      </c>
      <c r="E22" s="447" t="s">
        <v>39</v>
      </c>
      <c r="F22" s="449"/>
    </row>
    <row r="23" spans="1:8" ht="27" customHeight="1">
      <c r="B23" s="446"/>
      <c r="C23" s="448"/>
      <c r="D23" s="448"/>
      <c r="E23" s="144" t="s">
        <v>43</v>
      </c>
      <c r="F23" s="127" t="s">
        <v>44</v>
      </c>
    </row>
    <row r="24" spans="1:8" ht="27" customHeight="1">
      <c r="B24" s="143" t="s">
        <v>45</v>
      </c>
      <c r="C24" s="128">
        <f>SUM(C25:C29)</f>
        <v>79601</v>
      </c>
      <c r="D24" s="128">
        <f>SUM(D25:D29)</f>
        <v>8371</v>
      </c>
      <c r="E24" s="130"/>
      <c r="F24" s="340">
        <f>C24-D24</f>
        <v>71230</v>
      </c>
    </row>
    <row r="25" spans="1:8" ht="27" customHeight="1">
      <c r="B25" s="129" t="s">
        <v>46</v>
      </c>
      <c r="C25" s="130">
        <f>세출결산서!E7</f>
        <v>3370</v>
      </c>
      <c r="D25" s="130">
        <f>세출결산서!F7</f>
        <v>3370</v>
      </c>
      <c r="E25" s="130"/>
      <c r="F25" s="131"/>
    </row>
    <row r="26" spans="1:8" ht="27" customHeight="1">
      <c r="B26" s="129" t="s">
        <v>47</v>
      </c>
      <c r="C26" s="130">
        <f>세출결산서!E20</f>
        <v>0</v>
      </c>
      <c r="D26" s="130">
        <f>세출결산서!F20</f>
        <v>0</v>
      </c>
      <c r="E26" s="130"/>
      <c r="F26" s="131"/>
    </row>
    <row r="27" spans="1:8" ht="27" customHeight="1">
      <c r="B27" s="129" t="s">
        <v>48</v>
      </c>
      <c r="C27" s="130">
        <f>세출결산서!E23</f>
        <v>1000</v>
      </c>
      <c r="D27" s="130">
        <f>세출결산서!F23</f>
        <v>0</v>
      </c>
      <c r="E27" s="130"/>
      <c r="F27" s="131">
        <v>1000</v>
      </c>
    </row>
    <row r="28" spans="1:8" ht="27" customHeight="1">
      <c r="B28" s="146" t="s">
        <v>106</v>
      </c>
      <c r="C28" s="113">
        <f>세출결산서!E26</f>
        <v>75000</v>
      </c>
      <c r="D28" s="113">
        <f>세출결산서!F26</f>
        <v>5000</v>
      </c>
      <c r="E28" s="130"/>
      <c r="F28" s="147">
        <v>70000</v>
      </c>
    </row>
    <row r="29" spans="1:8" ht="27" customHeight="1" thickBot="1">
      <c r="B29" s="132" t="s">
        <v>49</v>
      </c>
      <c r="C29" s="133">
        <f>세출결산서!E29</f>
        <v>231</v>
      </c>
      <c r="D29" s="133">
        <f>세출결산서!F29</f>
        <v>1</v>
      </c>
      <c r="E29" s="133"/>
      <c r="F29" s="134">
        <f>C29-D29</f>
        <v>230</v>
      </c>
    </row>
    <row r="30" spans="1:8" ht="30" customHeight="1">
      <c r="B30" s="10"/>
      <c r="C30" s="10"/>
      <c r="D30" s="10"/>
      <c r="E30" s="10"/>
      <c r="F30" s="10"/>
    </row>
    <row r="31" spans="1:8" ht="30" customHeight="1">
      <c r="B31" s="10"/>
      <c r="C31" s="10"/>
      <c r="D31" s="10"/>
      <c r="E31" s="10"/>
      <c r="F31" s="10"/>
    </row>
    <row r="32" spans="1:8" ht="30" customHeight="1">
      <c r="B32" s="10"/>
      <c r="C32" s="10"/>
      <c r="D32" s="10"/>
      <c r="E32" s="10"/>
      <c r="F32" s="10"/>
    </row>
    <row r="33" spans="2:6">
      <c r="B33" s="10"/>
      <c r="C33" s="10"/>
      <c r="D33" s="10"/>
      <c r="E33" s="10"/>
      <c r="F33" s="10"/>
    </row>
    <row r="34" spans="2:6">
      <c r="B34" s="10"/>
      <c r="C34" s="10"/>
      <c r="D34" s="10"/>
      <c r="E34" s="10"/>
      <c r="F34" s="10"/>
    </row>
    <row r="35" spans="2:6">
      <c r="B35" s="10"/>
      <c r="C35" s="10"/>
      <c r="D35" s="10"/>
      <c r="E35" s="10"/>
      <c r="F35" s="10"/>
    </row>
    <row r="36" spans="2:6">
      <c r="B36" s="10"/>
      <c r="C36" s="10"/>
      <c r="D36" s="10"/>
      <c r="E36" s="10"/>
      <c r="F36" s="10"/>
    </row>
    <row r="37" spans="2:6">
      <c r="B37" s="10"/>
      <c r="C37" s="10"/>
      <c r="D37" s="10"/>
      <c r="E37" s="10"/>
      <c r="F37" s="10"/>
    </row>
    <row r="38" spans="2:6">
      <c r="B38" s="10"/>
      <c r="C38" s="10"/>
      <c r="D38" s="10"/>
      <c r="E38" s="10"/>
      <c r="F38" s="10"/>
    </row>
    <row r="39" spans="2:6">
      <c r="B39" s="10"/>
      <c r="C39" s="10"/>
      <c r="D39" s="10"/>
      <c r="E39" s="10"/>
      <c r="F39" s="10"/>
    </row>
    <row r="40" spans="2:6">
      <c r="B40" s="10"/>
      <c r="C40" s="10"/>
      <c r="D40" s="10"/>
      <c r="E40" s="10"/>
      <c r="F40" s="10"/>
    </row>
    <row r="41" spans="2:6">
      <c r="B41" s="10"/>
      <c r="C41" s="10"/>
      <c r="D41" s="10"/>
      <c r="E41" s="10"/>
      <c r="F41" s="10"/>
    </row>
    <row r="42" spans="2:6">
      <c r="B42" s="10"/>
      <c r="C42" s="10"/>
      <c r="D42" s="10"/>
      <c r="E42" s="10"/>
      <c r="F42" s="10"/>
    </row>
    <row r="43" spans="2:6">
      <c r="B43" s="10"/>
      <c r="C43" s="10"/>
      <c r="D43" s="10"/>
      <c r="E43" s="10"/>
      <c r="F43" s="10"/>
    </row>
    <row r="44" spans="2:6">
      <c r="B44" s="10"/>
      <c r="C44" s="10"/>
      <c r="D44" s="10"/>
      <c r="E44" s="10"/>
      <c r="F44" s="10"/>
    </row>
    <row r="45" spans="2:6">
      <c r="B45" s="10"/>
      <c r="C45" s="10"/>
      <c r="D45" s="10"/>
      <c r="E45" s="10"/>
      <c r="F45" s="10"/>
    </row>
    <row r="46" spans="2:6">
      <c r="B46" s="10"/>
      <c r="C46" s="10"/>
      <c r="D46" s="10"/>
      <c r="E46" s="10"/>
      <c r="F46" s="10"/>
    </row>
    <row r="47" spans="2:6">
      <c r="B47" s="10"/>
      <c r="C47" s="10"/>
      <c r="D47" s="10"/>
      <c r="E47" s="10"/>
      <c r="F47" s="10"/>
    </row>
    <row r="48" spans="2:6">
      <c r="B48" s="10"/>
      <c r="C48" s="10"/>
      <c r="D48" s="10"/>
      <c r="E48" s="10"/>
      <c r="F48" s="10"/>
    </row>
    <row r="49" spans="2:6">
      <c r="B49" s="10"/>
      <c r="C49" s="10"/>
      <c r="D49" s="10"/>
      <c r="E49" s="10"/>
      <c r="F49" s="10"/>
    </row>
    <row r="50" spans="2:6">
      <c r="B50" s="10"/>
      <c r="C50" s="10"/>
      <c r="D50" s="10"/>
      <c r="E50" s="10"/>
      <c r="F50" s="10"/>
    </row>
    <row r="51" spans="2:6">
      <c r="B51" s="10"/>
      <c r="C51" s="10"/>
      <c r="D51" s="10"/>
      <c r="E51" s="10"/>
      <c r="F51" s="10"/>
    </row>
    <row r="52" spans="2:6">
      <c r="B52" s="10"/>
      <c r="C52" s="10"/>
      <c r="D52" s="10"/>
      <c r="E52" s="10"/>
      <c r="F52" s="10"/>
    </row>
    <row r="53" spans="2:6">
      <c r="B53" s="10"/>
      <c r="C53" s="10"/>
      <c r="D53" s="10"/>
      <c r="E53" s="10"/>
      <c r="F53" s="10"/>
    </row>
    <row r="54" spans="2:6">
      <c r="B54" s="10"/>
      <c r="C54" s="10"/>
      <c r="D54" s="10"/>
      <c r="E54" s="10"/>
      <c r="F54" s="10"/>
    </row>
    <row r="55" spans="2:6">
      <c r="B55" s="10"/>
      <c r="C55" s="10"/>
      <c r="D55" s="10"/>
      <c r="E55" s="10"/>
      <c r="F55" s="10"/>
    </row>
    <row r="56" spans="2:6">
      <c r="B56" s="10"/>
      <c r="C56" s="10"/>
      <c r="D56" s="10"/>
      <c r="E56" s="10"/>
      <c r="F56" s="10"/>
    </row>
    <row r="57" spans="2:6">
      <c r="B57" s="10"/>
      <c r="C57" s="10"/>
      <c r="D57" s="10"/>
      <c r="E57" s="10"/>
      <c r="F57" s="10"/>
    </row>
    <row r="58" spans="2:6">
      <c r="B58" s="10"/>
      <c r="C58" s="10"/>
      <c r="D58" s="10"/>
      <c r="E58" s="10"/>
      <c r="F58" s="10"/>
    </row>
    <row r="59" spans="2:6">
      <c r="B59" s="10"/>
      <c r="C59" s="10"/>
      <c r="D59" s="10"/>
      <c r="E59" s="10"/>
      <c r="F59" s="10"/>
    </row>
    <row r="60" spans="2:6">
      <c r="B60" s="10"/>
      <c r="C60" s="10"/>
      <c r="D60" s="10"/>
      <c r="E60" s="10"/>
      <c r="F60" s="10"/>
    </row>
    <row r="61" spans="2:6">
      <c r="B61" s="10"/>
      <c r="C61" s="10"/>
      <c r="D61" s="10"/>
      <c r="E61" s="10"/>
      <c r="F61" s="10"/>
    </row>
    <row r="62" spans="2:6">
      <c r="B62" s="10"/>
      <c r="C62" s="10"/>
      <c r="D62" s="10"/>
      <c r="E62" s="10"/>
      <c r="F62" s="10"/>
    </row>
    <row r="63" spans="2:6">
      <c r="B63" s="10"/>
      <c r="C63" s="10"/>
      <c r="D63" s="10"/>
      <c r="E63" s="10"/>
      <c r="F63" s="10"/>
    </row>
    <row r="64" spans="2:6">
      <c r="B64" s="10"/>
      <c r="C64" s="10"/>
      <c r="D64" s="10"/>
      <c r="E64" s="10"/>
      <c r="F64" s="10"/>
    </row>
    <row r="65" spans="2:6">
      <c r="B65" s="10"/>
      <c r="C65" s="10"/>
      <c r="D65" s="10"/>
      <c r="E65" s="10"/>
      <c r="F65" s="10"/>
    </row>
    <row r="66" spans="2:6">
      <c r="B66" s="10"/>
      <c r="C66" s="10"/>
      <c r="D66" s="10"/>
      <c r="E66" s="10"/>
      <c r="F66" s="10"/>
    </row>
    <row r="67" spans="2:6">
      <c r="B67" s="10"/>
      <c r="C67" s="10"/>
      <c r="D67" s="10"/>
      <c r="E67" s="10"/>
      <c r="F67" s="10"/>
    </row>
    <row r="68" spans="2:6">
      <c r="B68" s="10"/>
      <c r="C68" s="10"/>
      <c r="D68" s="10"/>
      <c r="E68" s="10"/>
      <c r="F68" s="10"/>
    </row>
    <row r="69" spans="2:6">
      <c r="B69" s="10"/>
      <c r="C69" s="10"/>
      <c r="D69" s="10"/>
      <c r="E69" s="10"/>
      <c r="F69" s="10"/>
    </row>
    <row r="70" spans="2:6">
      <c r="B70" s="10"/>
      <c r="C70" s="10"/>
      <c r="D70" s="10"/>
      <c r="E70" s="10"/>
      <c r="F70" s="10"/>
    </row>
    <row r="71" spans="2:6">
      <c r="B71" s="10"/>
      <c r="C71" s="10"/>
      <c r="D71" s="10"/>
      <c r="E71" s="10"/>
      <c r="F71" s="10"/>
    </row>
    <row r="72" spans="2:6">
      <c r="B72" s="10"/>
      <c r="C72" s="10"/>
      <c r="D72" s="10"/>
      <c r="E72" s="10"/>
      <c r="F72" s="10"/>
    </row>
    <row r="73" spans="2:6">
      <c r="B73" s="10"/>
      <c r="C73" s="10"/>
      <c r="D73" s="10"/>
      <c r="E73" s="10"/>
      <c r="F73" s="10"/>
    </row>
    <row r="74" spans="2:6">
      <c r="B74" s="10"/>
      <c r="C74" s="10"/>
      <c r="D74" s="10"/>
      <c r="E74" s="10"/>
      <c r="F74" s="10"/>
    </row>
    <row r="75" spans="2:6">
      <c r="B75" s="10"/>
      <c r="C75" s="10"/>
      <c r="D75" s="10"/>
      <c r="E75" s="10"/>
      <c r="F75" s="10"/>
    </row>
    <row r="76" spans="2:6">
      <c r="B76" s="10"/>
      <c r="C76" s="10"/>
      <c r="D76" s="10"/>
      <c r="E76" s="10"/>
      <c r="F76" s="10"/>
    </row>
    <row r="77" spans="2:6">
      <c r="B77" s="10"/>
      <c r="C77" s="10"/>
      <c r="D77" s="10"/>
      <c r="E77" s="10"/>
      <c r="F77" s="10"/>
    </row>
    <row r="78" spans="2:6">
      <c r="B78" s="10"/>
      <c r="C78" s="10"/>
      <c r="D78" s="10"/>
      <c r="E78" s="10"/>
      <c r="F78" s="10"/>
    </row>
    <row r="79" spans="2:6">
      <c r="B79" s="10"/>
      <c r="C79" s="10"/>
      <c r="D79" s="10"/>
      <c r="E79" s="10"/>
      <c r="F79" s="10"/>
    </row>
    <row r="80" spans="2:6">
      <c r="B80" s="10"/>
      <c r="C80" s="10"/>
      <c r="D80" s="10"/>
      <c r="E80" s="10"/>
      <c r="F80" s="10"/>
    </row>
    <row r="81" spans="2:6">
      <c r="B81" s="10"/>
      <c r="C81" s="10"/>
      <c r="D81" s="10"/>
      <c r="E81" s="10"/>
      <c r="F81" s="10"/>
    </row>
    <row r="82" spans="2:6">
      <c r="B82" s="10"/>
      <c r="C82" s="10"/>
      <c r="D82" s="10"/>
      <c r="E82" s="10"/>
      <c r="F82" s="10"/>
    </row>
    <row r="83" spans="2:6">
      <c r="B83" s="10"/>
      <c r="C83" s="10"/>
      <c r="D83" s="10"/>
      <c r="E83" s="10"/>
      <c r="F83" s="10"/>
    </row>
    <row r="84" spans="2:6">
      <c r="B84" s="10"/>
      <c r="C84" s="10"/>
      <c r="D84" s="10"/>
      <c r="E84" s="10"/>
      <c r="F84" s="10"/>
    </row>
    <row r="85" spans="2:6">
      <c r="B85" s="10"/>
      <c r="C85" s="10"/>
      <c r="D85" s="10"/>
      <c r="E85" s="10"/>
      <c r="F85" s="10"/>
    </row>
    <row r="86" spans="2:6">
      <c r="B86" s="10"/>
      <c r="C86" s="10"/>
      <c r="D86" s="10"/>
      <c r="E86" s="10"/>
      <c r="F86" s="10"/>
    </row>
    <row r="87" spans="2:6">
      <c r="B87" s="10"/>
      <c r="C87" s="10"/>
      <c r="D87" s="10"/>
      <c r="E87" s="10"/>
      <c r="F87" s="10"/>
    </row>
    <row r="88" spans="2:6">
      <c r="B88" s="10"/>
      <c r="C88" s="10"/>
      <c r="D88" s="10"/>
      <c r="E88" s="10"/>
      <c r="F88" s="10"/>
    </row>
    <row r="89" spans="2:6">
      <c r="B89" s="10"/>
      <c r="C89" s="10"/>
      <c r="D89" s="10"/>
      <c r="E89" s="10"/>
      <c r="F89" s="10"/>
    </row>
    <row r="90" spans="2:6">
      <c r="B90" s="10"/>
      <c r="C90" s="10"/>
      <c r="D90" s="10"/>
      <c r="E90" s="10"/>
      <c r="F90" s="10"/>
    </row>
    <row r="91" spans="2:6">
      <c r="B91" s="10"/>
      <c r="C91" s="10"/>
      <c r="D91" s="10"/>
      <c r="E91" s="10"/>
      <c r="F91" s="10"/>
    </row>
    <row r="92" spans="2:6">
      <c r="B92" s="10"/>
      <c r="C92" s="10"/>
      <c r="D92" s="10"/>
      <c r="E92" s="10"/>
      <c r="F92" s="10"/>
    </row>
    <row r="93" spans="2:6">
      <c r="B93" s="10"/>
      <c r="C93" s="10"/>
      <c r="D93" s="10"/>
      <c r="E93" s="10"/>
      <c r="F93" s="10"/>
    </row>
    <row r="94" spans="2:6">
      <c r="B94" s="10"/>
      <c r="C94" s="10"/>
      <c r="D94" s="10"/>
      <c r="E94" s="10"/>
      <c r="F94" s="10"/>
    </row>
    <row r="95" spans="2:6">
      <c r="B95" s="10"/>
      <c r="C95" s="10"/>
      <c r="D95" s="10"/>
      <c r="E95" s="10"/>
      <c r="F95" s="10"/>
    </row>
    <row r="96" spans="2:6">
      <c r="B96" s="10"/>
      <c r="C96" s="10"/>
      <c r="D96" s="10"/>
      <c r="E96" s="10"/>
      <c r="F96" s="10"/>
    </row>
    <row r="97" spans="2:6">
      <c r="B97" s="10"/>
      <c r="C97" s="10"/>
      <c r="D97" s="10"/>
      <c r="E97" s="10"/>
      <c r="F97" s="10"/>
    </row>
    <row r="98" spans="2:6">
      <c r="B98" s="10"/>
      <c r="C98" s="10"/>
      <c r="D98" s="10"/>
      <c r="E98" s="10"/>
      <c r="F98" s="10"/>
    </row>
    <row r="99" spans="2:6">
      <c r="B99" s="10"/>
      <c r="C99" s="10"/>
      <c r="D99" s="10"/>
      <c r="E99" s="10"/>
      <c r="F99" s="10"/>
    </row>
    <row r="100" spans="2:6">
      <c r="B100" s="10"/>
      <c r="C100" s="10"/>
      <c r="D100" s="10"/>
      <c r="E100" s="10"/>
      <c r="F100" s="10"/>
    </row>
    <row r="101" spans="2:6">
      <c r="B101" s="10"/>
      <c r="C101" s="10"/>
      <c r="D101" s="10"/>
      <c r="E101" s="10"/>
      <c r="F101" s="10"/>
    </row>
    <row r="102" spans="2:6">
      <c r="B102" s="10"/>
      <c r="C102" s="10"/>
      <c r="D102" s="10"/>
      <c r="E102" s="10"/>
      <c r="F102" s="10"/>
    </row>
    <row r="103" spans="2:6">
      <c r="B103" s="10"/>
      <c r="C103" s="10"/>
      <c r="D103" s="10"/>
      <c r="E103" s="10"/>
      <c r="F103" s="10"/>
    </row>
    <row r="104" spans="2:6">
      <c r="B104" s="10"/>
      <c r="C104" s="10"/>
      <c r="D104" s="10"/>
      <c r="E104" s="10"/>
      <c r="F104" s="10"/>
    </row>
    <row r="105" spans="2:6">
      <c r="B105" s="10"/>
      <c r="C105" s="10"/>
      <c r="D105" s="10"/>
      <c r="E105" s="10"/>
      <c r="F105" s="10"/>
    </row>
    <row r="106" spans="2:6">
      <c r="B106" s="10"/>
      <c r="C106" s="10"/>
      <c r="D106" s="10"/>
      <c r="E106" s="10"/>
      <c r="F106" s="10"/>
    </row>
    <row r="107" spans="2:6">
      <c r="B107" s="10"/>
      <c r="C107" s="10"/>
      <c r="D107" s="10"/>
      <c r="E107" s="10"/>
      <c r="F107" s="10"/>
    </row>
    <row r="108" spans="2:6">
      <c r="B108" s="10"/>
      <c r="C108" s="10"/>
      <c r="D108" s="10"/>
      <c r="E108" s="10"/>
      <c r="F108" s="10"/>
    </row>
    <row r="109" spans="2:6">
      <c r="B109" s="10"/>
      <c r="C109" s="10"/>
      <c r="D109" s="10"/>
      <c r="E109" s="10"/>
      <c r="F109" s="10"/>
    </row>
    <row r="110" spans="2:6">
      <c r="B110" s="10"/>
      <c r="C110" s="10"/>
      <c r="D110" s="10"/>
      <c r="E110" s="10"/>
      <c r="F110" s="10"/>
    </row>
    <row r="111" spans="2:6">
      <c r="B111" s="10"/>
      <c r="C111" s="10"/>
      <c r="D111" s="10"/>
      <c r="E111" s="10"/>
      <c r="F111" s="10"/>
    </row>
    <row r="112" spans="2:6">
      <c r="B112" s="10"/>
      <c r="C112" s="10"/>
      <c r="D112" s="10"/>
      <c r="E112" s="10"/>
      <c r="F112" s="10"/>
    </row>
    <row r="113" spans="2:6">
      <c r="B113" s="10"/>
      <c r="C113" s="10"/>
      <c r="D113" s="10"/>
      <c r="E113" s="10"/>
      <c r="F113" s="10"/>
    </row>
    <row r="114" spans="2:6">
      <c r="B114" s="10"/>
      <c r="C114" s="10"/>
      <c r="D114" s="10"/>
      <c r="E114" s="10"/>
      <c r="F114" s="10"/>
    </row>
    <row r="115" spans="2:6">
      <c r="B115" s="10"/>
      <c r="C115" s="10"/>
      <c r="D115" s="10"/>
      <c r="E115" s="10"/>
      <c r="F115" s="10"/>
    </row>
    <row r="116" spans="2:6">
      <c r="B116" s="10"/>
      <c r="C116" s="10"/>
      <c r="D116" s="10"/>
      <c r="E116" s="10"/>
      <c r="F116" s="10"/>
    </row>
    <row r="117" spans="2:6">
      <c r="B117" s="10"/>
      <c r="C117" s="10"/>
      <c r="D117" s="10"/>
      <c r="E117" s="10"/>
      <c r="F117" s="10"/>
    </row>
    <row r="118" spans="2:6">
      <c r="B118" s="10"/>
      <c r="C118" s="10"/>
      <c r="D118" s="10"/>
      <c r="E118" s="10"/>
      <c r="F118" s="10"/>
    </row>
    <row r="119" spans="2:6">
      <c r="B119" s="10"/>
      <c r="C119" s="10"/>
      <c r="D119" s="10"/>
      <c r="E119" s="10"/>
      <c r="F119" s="10"/>
    </row>
    <row r="120" spans="2:6">
      <c r="B120" s="10"/>
      <c r="C120" s="10"/>
      <c r="D120" s="10"/>
      <c r="E120" s="10"/>
      <c r="F120" s="10"/>
    </row>
    <row r="121" spans="2:6">
      <c r="B121" s="10"/>
      <c r="C121" s="10"/>
      <c r="D121" s="10"/>
      <c r="E121" s="10"/>
      <c r="F121" s="10"/>
    </row>
    <row r="122" spans="2:6">
      <c r="B122" s="10"/>
      <c r="C122" s="10"/>
      <c r="D122" s="10"/>
      <c r="E122" s="10"/>
      <c r="F122" s="10"/>
    </row>
    <row r="123" spans="2:6">
      <c r="B123" s="10"/>
      <c r="C123" s="10"/>
      <c r="D123" s="10"/>
      <c r="E123" s="10"/>
      <c r="F123" s="10"/>
    </row>
    <row r="124" spans="2:6">
      <c r="B124" s="10"/>
      <c r="C124" s="10"/>
      <c r="D124" s="10"/>
      <c r="E124" s="10"/>
      <c r="F124" s="10"/>
    </row>
    <row r="125" spans="2:6">
      <c r="B125" s="10"/>
      <c r="C125" s="10"/>
      <c r="D125" s="10"/>
      <c r="E125" s="10"/>
      <c r="F125" s="10"/>
    </row>
    <row r="126" spans="2:6">
      <c r="B126" s="10"/>
      <c r="C126" s="10"/>
      <c r="D126" s="10"/>
      <c r="E126" s="10"/>
      <c r="F126" s="10"/>
    </row>
    <row r="127" spans="2:6">
      <c r="B127" s="10"/>
      <c r="C127" s="10"/>
      <c r="D127" s="10"/>
      <c r="E127" s="10"/>
      <c r="F127" s="10"/>
    </row>
    <row r="128" spans="2:6">
      <c r="B128" s="10"/>
      <c r="C128" s="10"/>
      <c r="D128" s="10"/>
      <c r="E128" s="10"/>
      <c r="F128" s="10"/>
    </row>
    <row r="129" spans="2:6">
      <c r="B129" s="10"/>
      <c r="C129" s="10"/>
      <c r="D129" s="10"/>
      <c r="E129" s="10"/>
      <c r="F129" s="10"/>
    </row>
    <row r="130" spans="2:6">
      <c r="B130" s="10"/>
      <c r="C130" s="10"/>
      <c r="D130" s="10"/>
      <c r="E130" s="10"/>
      <c r="F130" s="10"/>
    </row>
    <row r="131" spans="2:6">
      <c r="B131" s="10"/>
      <c r="C131" s="10"/>
      <c r="D131" s="10"/>
      <c r="E131" s="10"/>
      <c r="F131" s="10"/>
    </row>
    <row r="132" spans="2:6">
      <c r="B132" s="10"/>
      <c r="C132" s="10"/>
      <c r="D132" s="10"/>
      <c r="E132" s="10"/>
      <c r="F132" s="10"/>
    </row>
    <row r="133" spans="2:6">
      <c r="B133" s="10"/>
      <c r="C133" s="10"/>
      <c r="D133" s="10"/>
      <c r="E133" s="10"/>
      <c r="F133" s="10"/>
    </row>
    <row r="134" spans="2:6">
      <c r="B134" s="10"/>
      <c r="C134" s="10"/>
      <c r="D134" s="10"/>
      <c r="E134" s="10"/>
      <c r="F134" s="10"/>
    </row>
    <row r="135" spans="2:6">
      <c r="B135" s="10"/>
      <c r="C135" s="10"/>
      <c r="D135" s="10"/>
      <c r="E135" s="10"/>
      <c r="F135" s="10"/>
    </row>
    <row r="136" spans="2:6">
      <c r="B136" s="10"/>
      <c r="C136" s="10"/>
      <c r="D136" s="10"/>
      <c r="E136" s="10"/>
      <c r="F136" s="10"/>
    </row>
    <row r="137" spans="2:6">
      <c r="B137" s="10"/>
      <c r="C137" s="10"/>
      <c r="D137" s="10"/>
      <c r="E137" s="10"/>
      <c r="F137" s="10"/>
    </row>
    <row r="138" spans="2:6">
      <c r="B138" s="10"/>
      <c r="C138" s="10"/>
      <c r="D138" s="10"/>
      <c r="E138" s="10"/>
      <c r="F138" s="10"/>
    </row>
    <row r="139" spans="2:6">
      <c r="B139" s="10"/>
      <c r="C139" s="10"/>
      <c r="D139" s="10"/>
      <c r="E139" s="10"/>
      <c r="F139" s="10"/>
    </row>
    <row r="140" spans="2:6">
      <c r="B140" s="10"/>
      <c r="C140" s="10"/>
      <c r="D140" s="10"/>
      <c r="E140" s="10"/>
      <c r="F140" s="10"/>
    </row>
    <row r="141" spans="2:6">
      <c r="B141" s="10"/>
      <c r="C141" s="10"/>
      <c r="D141" s="10"/>
      <c r="E141" s="10"/>
      <c r="F141" s="10"/>
    </row>
    <row r="142" spans="2:6">
      <c r="B142" s="10"/>
      <c r="C142" s="10"/>
      <c r="D142" s="10"/>
      <c r="E142" s="10"/>
      <c r="F142" s="10"/>
    </row>
    <row r="143" spans="2:6">
      <c r="B143" s="10"/>
      <c r="C143" s="10"/>
      <c r="D143" s="10"/>
      <c r="E143" s="10"/>
      <c r="F143" s="10"/>
    </row>
    <row r="144" spans="2:6">
      <c r="B144" s="10"/>
      <c r="C144" s="10"/>
      <c r="D144" s="10"/>
      <c r="E144" s="10"/>
      <c r="F144" s="10"/>
    </row>
    <row r="145" spans="2:6">
      <c r="B145" s="10"/>
      <c r="C145" s="10"/>
      <c r="D145" s="10"/>
      <c r="E145" s="10"/>
      <c r="F145" s="10"/>
    </row>
    <row r="146" spans="2:6">
      <c r="B146" s="10"/>
      <c r="C146" s="10"/>
      <c r="D146" s="10"/>
      <c r="E146" s="10"/>
      <c r="F146" s="10"/>
    </row>
    <row r="147" spans="2:6">
      <c r="B147" s="10"/>
      <c r="C147" s="10"/>
      <c r="D147" s="10"/>
      <c r="E147" s="10"/>
      <c r="F147" s="10"/>
    </row>
    <row r="148" spans="2:6">
      <c r="B148" s="10"/>
      <c r="C148" s="10"/>
      <c r="D148" s="10"/>
      <c r="E148" s="10"/>
      <c r="F148" s="10"/>
    </row>
    <row r="149" spans="2:6">
      <c r="B149" s="10"/>
      <c r="C149" s="10"/>
      <c r="D149" s="10"/>
      <c r="E149" s="10"/>
      <c r="F149" s="10"/>
    </row>
    <row r="150" spans="2:6">
      <c r="B150" s="10"/>
      <c r="C150" s="10"/>
      <c r="D150" s="10"/>
      <c r="E150" s="10"/>
      <c r="F150" s="10"/>
    </row>
    <row r="151" spans="2:6">
      <c r="B151" s="10"/>
      <c r="C151" s="10"/>
      <c r="D151" s="10"/>
      <c r="E151" s="10"/>
      <c r="F151" s="10"/>
    </row>
    <row r="152" spans="2:6">
      <c r="B152" s="10"/>
      <c r="C152" s="10"/>
      <c r="D152" s="10"/>
      <c r="E152" s="10"/>
      <c r="F152" s="10"/>
    </row>
    <row r="153" spans="2:6">
      <c r="B153" s="10"/>
      <c r="C153" s="10"/>
      <c r="D153" s="10"/>
      <c r="E153" s="10"/>
      <c r="F153" s="10"/>
    </row>
    <row r="154" spans="2:6">
      <c r="B154" s="10"/>
      <c r="C154" s="10"/>
      <c r="D154" s="10"/>
      <c r="E154" s="10"/>
      <c r="F154" s="10"/>
    </row>
    <row r="155" spans="2:6">
      <c r="B155" s="10"/>
      <c r="C155" s="10"/>
      <c r="D155" s="10"/>
      <c r="E155" s="10"/>
      <c r="F155" s="10"/>
    </row>
    <row r="156" spans="2:6">
      <c r="B156" s="10"/>
      <c r="C156" s="10"/>
      <c r="D156" s="10"/>
      <c r="E156" s="10"/>
      <c r="F156" s="10"/>
    </row>
    <row r="157" spans="2:6">
      <c r="B157" s="10"/>
      <c r="C157" s="10"/>
      <c r="D157" s="10"/>
      <c r="E157" s="10"/>
      <c r="F157" s="10"/>
    </row>
    <row r="158" spans="2:6">
      <c r="B158" s="10"/>
      <c r="C158" s="10"/>
      <c r="D158" s="10"/>
      <c r="E158" s="10"/>
      <c r="F158" s="10"/>
    </row>
    <row r="159" spans="2:6">
      <c r="B159" s="10"/>
      <c r="C159" s="10"/>
      <c r="D159" s="10"/>
      <c r="E159" s="10"/>
      <c r="F159" s="10"/>
    </row>
    <row r="160" spans="2:6">
      <c r="B160" s="10"/>
      <c r="C160" s="10"/>
      <c r="D160" s="10"/>
      <c r="E160" s="10"/>
      <c r="F160" s="10"/>
    </row>
    <row r="161" spans="2:6">
      <c r="B161" s="10"/>
      <c r="C161" s="10"/>
      <c r="D161" s="10"/>
      <c r="E161" s="10"/>
      <c r="F161" s="10"/>
    </row>
    <row r="162" spans="2:6">
      <c r="B162" s="10"/>
      <c r="C162" s="10"/>
      <c r="D162" s="10"/>
      <c r="E162" s="10"/>
      <c r="F162" s="10"/>
    </row>
    <row r="163" spans="2:6">
      <c r="B163" s="10"/>
      <c r="C163" s="10"/>
      <c r="D163" s="10"/>
      <c r="E163" s="10"/>
      <c r="F163" s="10"/>
    </row>
    <row r="164" spans="2:6">
      <c r="B164" s="10"/>
      <c r="C164" s="10"/>
      <c r="D164" s="10"/>
      <c r="E164" s="10"/>
      <c r="F164" s="10"/>
    </row>
    <row r="165" spans="2:6">
      <c r="B165" s="10"/>
      <c r="C165" s="10"/>
      <c r="D165" s="10"/>
      <c r="E165" s="10"/>
      <c r="F165" s="10"/>
    </row>
    <row r="166" spans="2:6">
      <c r="B166" s="10"/>
      <c r="C166" s="10"/>
      <c r="D166" s="10"/>
      <c r="E166" s="10"/>
      <c r="F166" s="10"/>
    </row>
    <row r="167" spans="2:6">
      <c r="B167" s="10"/>
      <c r="C167" s="10"/>
      <c r="D167" s="10"/>
      <c r="E167" s="10"/>
      <c r="F167" s="10"/>
    </row>
    <row r="168" spans="2:6">
      <c r="B168" s="10"/>
      <c r="C168" s="10"/>
      <c r="D168" s="10"/>
      <c r="E168" s="10"/>
      <c r="F168" s="10"/>
    </row>
    <row r="169" spans="2:6">
      <c r="B169" s="10"/>
      <c r="C169" s="10"/>
      <c r="D169" s="10"/>
      <c r="E169" s="10"/>
      <c r="F169" s="10"/>
    </row>
    <row r="170" spans="2:6">
      <c r="B170" s="10"/>
      <c r="C170" s="10"/>
      <c r="D170" s="10"/>
      <c r="E170" s="10"/>
      <c r="F170" s="10"/>
    </row>
    <row r="171" spans="2:6">
      <c r="B171" s="10"/>
      <c r="C171" s="10"/>
      <c r="D171" s="10"/>
      <c r="E171" s="10"/>
      <c r="F171" s="10"/>
    </row>
    <row r="172" spans="2:6">
      <c r="B172" s="10"/>
      <c r="C172" s="10"/>
      <c r="D172" s="10"/>
      <c r="E172" s="10"/>
      <c r="F172" s="10"/>
    </row>
    <row r="173" spans="2:6">
      <c r="B173" s="10"/>
      <c r="C173" s="10"/>
      <c r="D173" s="10"/>
      <c r="E173" s="10"/>
      <c r="F173" s="10"/>
    </row>
    <row r="174" spans="2:6">
      <c r="B174" s="10"/>
      <c r="C174" s="10"/>
      <c r="D174" s="10"/>
      <c r="E174" s="10"/>
      <c r="F174" s="10"/>
    </row>
  </sheetData>
  <mergeCells count="9">
    <mergeCell ref="B22:B23"/>
    <mergeCell ref="C22:C23"/>
    <mergeCell ref="D22:D23"/>
    <mergeCell ref="E22:F22"/>
    <mergeCell ref="A1:F1"/>
    <mergeCell ref="B12:B13"/>
    <mergeCell ref="C12:C13"/>
    <mergeCell ref="D12:D13"/>
    <mergeCell ref="E12:F12"/>
  </mergeCells>
  <phoneticPr fontId="2" type="noConversion"/>
  <pageMargins left="0.70866141732283472" right="0.70866141732283472" top="0.74803149606299213" bottom="0.39370078740157483" header="0" footer="0"/>
  <pageSetup paperSize="9" firstPageNumber="46" orientation="portrait" horizontalDpi="4294967293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opLeftCell="B1" zoomScaleNormal="100" workbookViewId="0">
      <selection activeCell="H16" sqref="H16"/>
    </sheetView>
  </sheetViews>
  <sheetFormatPr defaultRowHeight="13.5"/>
  <cols>
    <col min="1" max="1" width="8.375" style="8" customWidth="1"/>
    <col min="2" max="2" width="9.625" style="8" customWidth="1"/>
    <col min="3" max="3" width="10.75" style="8" customWidth="1"/>
    <col min="4" max="4" width="10.5" style="50" customWidth="1"/>
    <col min="5" max="5" width="11.625" style="8" customWidth="1"/>
    <col min="6" max="6" width="9" style="8" customWidth="1"/>
    <col min="7" max="7" width="6.5" style="8" customWidth="1"/>
    <col min="8" max="10" width="10.5" style="8" customWidth="1"/>
    <col min="11" max="11" width="22.125" style="8" customWidth="1"/>
    <col min="12" max="12" width="10.125" style="8" customWidth="1"/>
    <col min="13" max="255" width="9" style="8"/>
    <col min="256" max="256" width="9.875" style="8" customWidth="1"/>
    <col min="257" max="258" width="12.125" style="8" customWidth="1"/>
    <col min="259" max="259" width="0" style="8" hidden="1" customWidth="1"/>
    <col min="260" max="261" width="10.5" style="8" customWidth="1"/>
    <col min="262" max="262" width="9" style="8" customWidth="1"/>
    <col min="263" max="263" width="6.5" style="8" customWidth="1"/>
    <col min="264" max="266" width="10.5" style="8" customWidth="1"/>
    <col min="267" max="267" width="24.5" style="8" customWidth="1"/>
    <col min="268" max="268" width="10.125" style="8" customWidth="1"/>
    <col min="269" max="511" width="9" style="8"/>
    <col min="512" max="512" width="9.875" style="8" customWidth="1"/>
    <col min="513" max="514" width="12.125" style="8" customWidth="1"/>
    <col min="515" max="515" width="0" style="8" hidden="1" customWidth="1"/>
    <col min="516" max="517" width="10.5" style="8" customWidth="1"/>
    <col min="518" max="518" width="9" style="8" customWidth="1"/>
    <col min="519" max="519" width="6.5" style="8" customWidth="1"/>
    <col min="520" max="522" width="10.5" style="8" customWidth="1"/>
    <col min="523" max="523" width="24.5" style="8" customWidth="1"/>
    <col min="524" max="524" width="10.125" style="8" customWidth="1"/>
    <col min="525" max="767" width="9" style="8"/>
    <col min="768" max="768" width="9.875" style="8" customWidth="1"/>
    <col min="769" max="770" width="12.125" style="8" customWidth="1"/>
    <col min="771" max="771" width="0" style="8" hidden="1" customWidth="1"/>
    <col min="772" max="773" width="10.5" style="8" customWidth="1"/>
    <col min="774" max="774" width="9" style="8" customWidth="1"/>
    <col min="775" max="775" width="6.5" style="8" customWidth="1"/>
    <col min="776" max="778" width="10.5" style="8" customWidth="1"/>
    <col min="779" max="779" width="24.5" style="8" customWidth="1"/>
    <col min="780" max="780" width="10.125" style="8" customWidth="1"/>
    <col min="781" max="1023" width="9" style="8"/>
    <col min="1024" max="1024" width="9.875" style="8" customWidth="1"/>
    <col min="1025" max="1026" width="12.125" style="8" customWidth="1"/>
    <col min="1027" max="1027" width="0" style="8" hidden="1" customWidth="1"/>
    <col min="1028" max="1029" width="10.5" style="8" customWidth="1"/>
    <col min="1030" max="1030" width="9" style="8" customWidth="1"/>
    <col min="1031" max="1031" width="6.5" style="8" customWidth="1"/>
    <col min="1032" max="1034" width="10.5" style="8" customWidth="1"/>
    <col min="1035" max="1035" width="24.5" style="8" customWidth="1"/>
    <col min="1036" max="1036" width="10.125" style="8" customWidth="1"/>
    <col min="1037" max="1279" width="9" style="8"/>
    <col min="1280" max="1280" width="9.875" style="8" customWidth="1"/>
    <col min="1281" max="1282" width="12.125" style="8" customWidth="1"/>
    <col min="1283" max="1283" width="0" style="8" hidden="1" customWidth="1"/>
    <col min="1284" max="1285" width="10.5" style="8" customWidth="1"/>
    <col min="1286" max="1286" width="9" style="8" customWidth="1"/>
    <col min="1287" max="1287" width="6.5" style="8" customWidth="1"/>
    <col min="1288" max="1290" width="10.5" style="8" customWidth="1"/>
    <col min="1291" max="1291" width="24.5" style="8" customWidth="1"/>
    <col min="1292" max="1292" width="10.125" style="8" customWidth="1"/>
    <col min="1293" max="1535" width="9" style="8"/>
    <col min="1536" max="1536" width="9.875" style="8" customWidth="1"/>
    <col min="1537" max="1538" width="12.125" style="8" customWidth="1"/>
    <col min="1539" max="1539" width="0" style="8" hidden="1" customWidth="1"/>
    <col min="1540" max="1541" width="10.5" style="8" customWidth="1"/>
    <col min="1542" max="1542" width="9" style="8" customWidth="1"/>
    <col min="1543" max="1543" width="6.5" style="8" customWidth="1"/>
    <col min="1544" max="1546" width="10.5" style="8" customWidth="1"/>
    <col min="1547" max="1547" width="24.5" style="8" customWidth="1"/>
    <col min="1548" max="1548" width="10.125" style="8" customWidth="1"/>
    <col min="1549" max="1791" width="9" style="8"/>
    <col min="1792" max="1792" width="9.875" style="8" customWidth="1"/>
    <col min="1793" max="1794" width="12.125" style="8" customWidth="1"/>
    <col min="1795" max="1795" width="0" style="8" hidden="1" customWidth="1"/>
    <col min="1796" max="1797" width="10.5" style="8" customWidth="1"/>
    <col min="1798" max="1798" width="9" style="8" customWidth="1"/>
    <col min="1799" max="1799" width="6.5" style="8" customWidth="1"/>
    <col min="1800" max="1802" width="10.5" style="8" customWidth="1"/>
    <col min="1803" max="1803" width="24.5" style="8" customWidth="1"/>
    <col min="1804" max="1804" width="10.125" style="8" customWidth="1"/>
    <col min="1805" max="2047" width="9" style="8"/>
    <col min="2048" max="2048" width="9.875" style="8" customWidth="1"/>
    <col min="2049" max="2050" width="12.125" style="8" customWidth="1"/>
    <col min="2051" max="2051" width="0" style="8" hidden="1" customWidth="1"/>
    <col min="2052" max="2053" width="10.5" style="8" customWidth="1"/>
    <col min="2054" max="2054" width="9" style="8" customWidth="1"/>
    <col min="2055" max="2055" width="6.5" style="8" customWidth="1"/>
    <col min="2056" max="2058" width="10.5" style="8" customWidth="1"/>
    <col min="2059" max="2059" width="24.5" style="8" customWidth="1"/>
    <col min="2060" max="2060" width="10.125" style="8" customWidth="1"/>
    <col min="2061" max="2303" width="9" style="8"/>
    <col min="2304" max="2304" width="9.875" style="8" customWidth="1"/>
    <col min="2305" max="2306" width="12.125" style="8" customWidth="1"/>
    <col min="2307" max="2307" width="0" style="8" hidden="1" customWidth="1"/>
    <col min="2308" max="2309" width="10.5" style="8" customWidth="1"/>
    <col min="2310" max="2310" width="9" style="8" customWidth="1"/>
    <col min="2311" max="2311" width="6.5" style="8" customWidth="1"/>
    <col min="2312" max="2314" width="10.5" style="8" customWidth="1"/>
    <col min="2315" max="2315" width="24.5" style="8" customWidth="1"/>
    <col min="2316" max="2316" width="10.125" style="8" customWidth="1"/>
    <col min="2317" max="2559" width="9" style="8"/>
    <col min="2560" max="2560" width="9.875" style="8" customWidth="1"/>
    <col min="2561" max="2562" width="12.125" style="8" customWidth="1"/>
    <col min="2563" max="2563" width="0" style="8" hidden="1" customWidth="1"/>
    <col min="2564" max="2565" width="10.5" style="8" customWidth="1"/>
    <col min="2566" max="2566" width="9" style="8" customWidth="1"/>
    <col min="2567" max="2567" width="6.5" style="8" customWidth="1"/>
    <col min="2568" max="2570" width="10.5" style="8" customWidth="1"/>
    <col min="2571" max="2571" width="24.5" style="8" customWidth="1"/>
    <col min="2572" max="2572" width="10.125" style="8" customWidth="1"/>
    <col min="2573" max="2815" width="9" style="8"/>
    <col min="2816" max="2816" width="9.875" style="8" customWidth="1"/>
    <col min="2817" max="2818" width="12.125" style="8" customWidth="1"/>
    <col min="2819" max="2819" width="0" style="8" hidden="1" customWidth="1"/>
    <col min="2820" max="2821" width="10.5" style="8" customWidth="1"/>
    <col min="2822" max="2822" width="9" style="8" customWidth="1"/>
    <col min="2823" max="2823" width="6.5" style="8" customWidth="1"/>
    <col min="2824" max="2826" width="10.5" style="8" customWidth="1"/>
    <col min="2827" max="2827" width="24.5" style="8" customWidth="1"/>
    <col min="2828" max="2828" width="10.125" style="8" customWidth="1"/>
    <col min="2829" max="3071" width="9" style="8"/>
    <col min="3072" max="3072" width="9.875" style="8" customWidth="1"/>
    <col min="3073" max="3074" width="12.125" style="8" customWidth="1"/>
    <col min="3075" max="3075" width="0" style="8" hidden="1" customWidth="1"/>
    <col min="3076" max="3077" width="10.5" style="8" customWidth="1"/>
    <col min="3078" max="3078" width="9" style="8" customWidth="1"/>
    <col min="3079" max="3079" width="6.5" style="8" customWidth="1"/>
    <col min="3080" max="3082" width="10.5" style="8" customWidth="1"/>
    <col min="3083" max="3083" width="24.5" style="8" customWidth="1"/>
    <col min="3084" max="3084" width="10.125" style="8" customWidth="1"/>
    <col min="3085" max="3327" width="9" style="8"/>
    <col min="3328" max="3328" width="9.875" style="8" customWidth="1"/>
    <col min="3329" max="3330" width="12.125" style="8" customWidth="1"/>
    <col min="3331" max="3331" width="0" style="8" hidden="1" customWidth="1"/>
    <col min="3332" max="3333" width="10.5" style="8" customWidth="1"/>
    <col min="3334" max="3334" width="9" style="8" customWidth="1"/>
    <col min="3335" max="3335" width="6.5" style="8" customWidth="1"/>
    <col min="3336" max="3338" width="10.5" style="8" customWidth="1"/>
    <col min="3339" max="3339" width="24.5" style="8" customWidth="1"/>
    <col min="3340" max="3340" width="10.125" style="8" customWidth="1"/>
    <col min="3341" max="3583" width="9" style="8"/>
    <col min="3584" max="3584" width="9.875" style="8" customWidth="1"/>
    <col min="3585" max="3586" width="12.125" style="8" customWidth="1"/>
    <col min="3587" max="3587" width="0" style="8" hidden="1" customWidth="1"/>
    <col min="3588" max="3589" width="10.5" style="8" customWidth="1"/>
    <col min="3590" max="3590" width="9" style="8" customWidth="1"/>
    <col min="3591" max="3591" width="6.5" style="8" customWidth="1"/>
    <col min="3592" max="3594" width="10.5" style="8" customWidth="1"/>
    <col min="3595" max="3595" width="24.5" style="8" customWidth="1"/>
    <col min="3596" max="3596" width="10.125" style="8" customWidth="1"/>
    <col min="3597" max="3839" width="9" style="8"/>
    <col min="3840" max="3840" width="9.875" style="8" customWidth="1"/>
    <col min="3841" max="3842" width="12.125" style="8" customWidth="1"/>
    <col min="3843" max="3843" width="0" style="8" hidden="1" customWidth="1"/>
    <col min="3844" max="3845" width="10.5" style="8" customWidth="1"/>
    <col min="3846" max="3846" width="9" style="8" customWidth="1"/>
    <col min="3847" max="3847" width="6.5" style="8" customWidth="1"/>
    <col min="3848" max="3850" width="10.5" style="8" customWidth="1"/>
    <col min="3851" max="3851" width="24.5" style="8" customWidth="1"/>
    <col min="3852" max="3852" width="10.125" style="8" customWidth="1"/>
    <col min="3853" max="4095" width="9" style="8"/>
    <col min="4096" max="4096" width="9.875" style="8" customWidth="1"/>
    <col min="4097" max="4098" width="12.125" style="8" customWidth="1"/>
    <col min="4099" max="4099" width="0" style="8" hidden="1" customWidth="1"/>
    <col min="4100" max="4101" width="10.5" style="8" customWidth="1"/>
    <col min="4102" max="4102" width="9" style="8" customWidth="1"/>
    <col min="4103" max="4103" width="6.5" style="8" customWidth="1"/>
    <col min="4104" max="4106" width="10.5" style="8" customWidth="1"/>
    <col min="4107" max="4107" width="24.5" style="8" customWidth="1"/>
    <col min="4108" max="4108" width="10.125" style="8" customWidth="1"/>
    <col min="4109" max="4351" width="9" style="8"/>
    <col min="4352" max="4352" width="9.875" style="8" customWidth="1"/>
    <col min="4353" max="4354" width="12.125" style="8" customWidth="1"/>
    <col min="4355" max="4355" width="0" style="8" hidden="1" customWidth="1"/>
    <col min="4356" max="4357" width="10.5" style="8" customWidth="1"/>
    <col min="4358" max="4358" width="9" style="8" customWidth="1"/>
    <col min="4359" max="4359" width="6.5" style="8" customWidth="1"/>
    <col min="4360" max="4362" width="10.5" style="8" customWidth="1"/>
    <col min="4363" max="4363" width="24.5" style="8" customWidth="1"/>
    <col min="4364" max="4364" width="10.125" style="8" customWidth="1"/>
    <col min="4365" max="4607" width="9" style="8"/>
    <col min="4608" max="4608" width="9.875" style="8" customWidth="1"/>
    <col min="4609" max="4610" width="12.125" style="8" customWidth="1"/>
    <col min="4611" max="4611" width="0" style="8" hidden="1" customWidth="1"/>
    <col min="4612" max="4613" width="10.5" style="8" customWidth="1"/>
    <col min="4614" max="4614" width="9" style="8" customWidth="1"/>
    <col min="4615" max="4615" width="6.5" style="8" customWidth="1"/>
    <col min="4616" max="4618" width="10.5" style="8" customWidth="1"/>
    <col min="4619" max="4619" width="24.5" style="8" customWidth="1"/>
    <col min="4620" max="4620" width="10.125" style="8" customWidth="1"/>
    <col min="4621" max="4863" width="9" style="8"/>
    <col min="4864" max="4864" width="9.875" style="8" customWidth="1"/>
    <col min="4865" max="4866" width="12.125" style="8" customWidth="1"/>
    <col min="4867" max="4867" width="0" style="8" hidden="1" customWidth="1"/>
    <col min="4868" max="4869" width="10.5" style="8" customWidth="1"/>
    <col min="4870" max="4870" width="9" style="8" customWidth="1"/>
    <col min="4871" max="4871" width="6.5" style="8" customWidth="1"/>
    <col min="4872" max="4874" width="10.5" style="8" customWidth="1"/>
    <col min="4875" max="4875" width="24.5" style="8" customWidth="1"/>
    <col min="4876" max="4876" width="10.125" style="8" customWidth="1"/>
    <col min="4877" max="5119" width="9" style="8"/>
    <col min="5120" max="5120" width="9.875" style="8" customWidth="1"/>
    <col min="5121" max="5122" width="12.125" style="8" customWidth="1"/>
    <col min="5123" max="5123" width="0" style="8" hidden="1" customWidth="1"/>
    <col min="5124" max="5125" width="10.5" style="8" customWidth="1"/>
    <col min="5126" max="5126" width="9" style="8" customWidth="1"/>
    <col min="5127" max="5127" width="6.5" style="8" customWidth="1"/>
    <col min="5128" max="5130" width="10.5" style="8" customWidth="1"/>
    <col min="5131" max="5131" width="24.5" style="8" customWidth="1"/>
    <col min="5132" max="5132" width="10.125" style="8" customWidth="1"/>
    <col min="5133" max="5375" width="9" style="8"/>
    <col min="5376" max="5376" width="9.875" style="8" customWidth="1"/>
    <col min="5377" max="5378" width="12.125" style="8" customWidth="1"/>
    <col min="5379" max="5379" width="0" style="8" hidden="1" customWidth="1"/>
    <col min="5380" max="5381" width="10.5" style="8" customWidth="1"/>
    <col min="5382" max="5382" width="9" style="8" customWidth="1"/>
    <col min="5383" max="5383" width="6.5" style="8" customWidth="1"/>
    <col min="5384" max="5386" width="10.5" style="8" customWidth="1"/>
    <col min="5387" max="5387" width="24.5" style="8" customWidth="1"/>
    <col min="5388" max="5388" width="10.125" style="8" customWidth="1"/>
    <col min="5389" max="5631" width="9" style="8"/>
    <col min="5632" max="5632" width="9.875" style="8" customWidth="1"/>
    <col min="5633" max="5634" width="12.125" style="8" customWidth="1"/>
    <col min="5635" max="5635" width="0" style="8" hidden="1" customWidth="1"/>
    <col min="5636" max="5637" width="10.5" style="8" customWidth="1"/>
    <col min="5638" max="5638" width="9" style="8" customWidth="1"/>
    <col min="5639" max="5639" width="6.5" style="8" customWidth="1"/>
    <col min="5640" max="5642" width="10.5" style="8" customWidth="1"/>
    <col min="5643" max="5643" width="24.5" style="8" customWidth="1"/>
    <col min="5644" max="5644" width="10.125" style="8" customWidth="1"/>
    <col min="5645" max="5887" width="9" style="8"/>
    <col min="5888" max="5888" width="9.875" style="8" customWidth="1"/>
    <col min="5889" max="5890" width="12.125" style="8" customWidth="1"/>
    <col min="5891" max="5891" width="0" style="8" hidden="1" customWidth="1"/>
    <col min="5892" max="5893" width="10.5" style="8" customWidth="1"/>
    <col min="5894" max="5894" width="9" style="8" customWidth="1"/>
    <col min="5895" max="5895" width="6.5" style="8" customWidth="1"/>
    <col min="5896" max="5898" width="10.5" style="8" customWidth="1"/>
    <col min="5899" max="5899" width="24.5" style="8" customWidth="1"/>
    <col min="5900" max="5900" width="10.125" style="8" customWidth="1"/>
    <col min="5901" max="6143" width="9" style="8"/>
    <col min="6144" max="6144" width="9.875" style="8" customWidth="1"/>
    <col min="6145" max="6146" width="12.125" style="8" customWidth="1"/>
    <col min="6147" max="6147" width="0" style="8" hidden="1" customWidth="1"/>
    <col min="6148" max="6149" width="10.5" style="8" customWidth="1"/>
    <col min="6150" max="6150" width="9" style="8" customWidth="1"/>
    <col min="6151" max="6151" width="6.5" style="8" customWidth="1"/>
    <col min="6152" max="6154" width="10.5" style="8" customWidth="1"/>
    <col min="6155" max="6155" width="24.5" style="8" customWidth="1"/>
    <col min="6156" max="6156" width="10.125" style="8" customWidth="1"/>
    <col min="6157" max="6399" width="9" style="8"/>
    <col min="6400" max="6400" width="9.875" style="8" customWidth="1"/>
    <col min="6401" max="6402" width="12.125" style="8" customWidth="1"/>
    <col min="6403" max="6403" width="0" style="8" hidden="1" customWidth="1"/>
    <col min="6404" max="6405" width="10.5" style="8" customWidth="1"/>
    <col min="6406" max="6406" width="9" style="8" customWidth="1"/>
    <col min="6407" max="6407" width="6.5" style="8" customWidth="1"/>
    <col min="6408" max="6410" width="10.5" style="8" customWidth="1"/>
    <col min="6411" max="6411" width="24.5" style="8" customWidth="1"/>
    <col min="6412" max="6412" width="10.125" style="8" customWidth="1"/>
    <col min="6413" max="6655" width="9" style="8"/>
    <col min="6656" max="6656" width="9.875" style="8" customWidth="1"/>
    <col min="6657" max="6658" width="12.125" style="8" customWidth="1"/>
    <col min="6659" max="6659" width="0" style="8" hidden="1" customWidth="1"/>
    <col min="6660" max="6661" width="10.5" style="8" customWidth="1"/>
    <col min="6662" max="6662" width="9" style="8" customWidth="1"/>
    <col min="6663" max="6663" width="6.5" style="8" customWidth="1"/>
    <col min="6664" max="6666" width="10.5" style="8" customWidth="1"/>
    <col min="6667" max="6667" width="24.5" style="8" customWidth="1"/>
    <col min="6668" max="6668" width="10.125" style="8" customWidth="1"/>
    <col min="6669" max="6911" width="9" style="8"/>
    <col min="6912" max="6912" width="9.875" style="8" customWidth="1"/>
    <col min="6913" max="6914" width="12.125" style="8" customWidth="1"/>
    <col min="6915" max="6915" width="0" style="8" hidden="1" customWidth="1"/>
    <col min="6916" max="6917" width="10.5" style="8" customWidth="1"/>
    <col min="6918" max="6918" width="9" style="8" customWidth="1"/>
    <col min="6919" max="6919" width="6.5" style="8" customWidth="1"/>
    <col min="6920" max="6922" width="10.5" style="8" customWidth="1"/>
    <col min="6923" max="6923" width="24.5" style="8" customWidth="1"/>
    <col min="6924" max="6924" width="10.125" style="8" customWidth="1"/>
    <col min="6925" max="7167" width="9" style="8"/>
    <col min="7168" max="7168" width="9.875" style="8" customWidth="1"/>
    <col min="7169" max="7170" width="12.125" style="8" customWidth="1"/>
    <col min="7171" max="7171" width="0" style="8" hidden="1" customWidth="1"/>
    <col min="7172" max="7173" width="10.5" style="8" customWidth="1"/>
    <col min="7174" max="7174" width="9" style="8" customWidth="1"/>
    <col min="7175" max="7175" width="6.5" style="8" customWidth="1"/>
    <col min="7176" max="7178" width="10.5" style="8" customWidth="1"/>
    <col min="7179" max="7179" width="24.5" style="8" customWidth="1"/>
    <col min="7180" max="7180" width="10.125" style="8" customWidth="1"/>
    <col min="7181" max="7423" width="9" style="8"/>
    <col min="7424" max="7424" width="9.875" style="8" customWidth="1"/>
    <col min="7425" max="7426" width="12.125" style="8" customWidth="1"/>
    <col min="7427" max="7427" width="0" style="8" hidden="1" customWidth="1"/>
    <col min="7428" max="7429" width="10.5" style="8" customWidth="1"/>
    <col min="7430" max="7430" width="9" style="8" customWidth="1"/>
    <col min="7431" max="7431" width="6.5" style="8" customWidth="1"/>
    <col min="7432" max="7434" width="10.5" style="8" customWidth="1"/>
    <col min="7435" max="7435" width="24.5" style="8" customWidth="1"/>
    <col min="7436" max="7436" width="10.125" style="8" customWidth="1"/>
    <col min="7437" max="7679" width="9" style="8"/>
    <col min="7680" max="7680" width="9.875" style="8" customWidth="1"/>
    <col min="7681" max="7682" width="12.125" style="8" customWidth="1"/>
    <col min="7683" max="7683" width="0" style="8" hidden="1" customWidth="1"/>
    <col min="7684" max="7685" width="10.5" style="8" customWidth="1"/>
    <col min="7686" max="7686" width="9" style="8" customWidth="1"/>
    <col min="7687" max="7687" width="6.5" style="8" customWidth="1"/>
    <col min="7688" max="7690" width="10.5" style="8" customWidth="1"/>
    <col min="7691" max="7691" width="24.5" style="8" customWidth="1"/>
    <col min="7692" max="7692" width="10.125" style="8" customWidth="1"/>
    <col min="7693" max="7935" width="9" style="8"/>
    <col min="7936" max="7936" width="9.875" style="8" customWidth="1"/>
    <col min="7937" max="7938" width="12.125" style="8" customWidth="1"/>
    <col min="7939" max="7939" width="0" style="8" hidden="1" customWidth="1"/>
    <col min="7940" max="7941" width="10.5" style="8" customWidth="1"/>
    <col min="7942" max="7942" width="9" style="8" customWidth="1"/>
    <col min="7943" max="7943" width="6.5" style="8" customWidth="1"/>
    <col min="7944" max="7946" width="10.5" style="8" customWidth="1"/>
    <col min="7947" max="7947" width="24.5" style="8" customWidth="1"/>
    <col min="7948" max="7948" width="10.125" style="8" customWidth="1"/>
    <col min="7949" max="8191" width="9" style="8"/>
    <col min="8192" max="8192" width="9.875" style="8" customWidth="1"/>
    <col min="8193" max="8194" width="12.125" style="8" customWidth="1"/>
    <col min="8195" max="8195" width="0" style="8" hidden="1" customWidth="1"/>
    <col min="8196" max="8197" width="10.5" style="8" customWidth="1"/>
    <col min="8198" max="8198" width="9" style="8" customWidth="1"/>
    <col min="8199" max="8199" width="6.5" style="8" customWidth="1"/>
    <col min="8200" max="8202" width="10.5" style="8" customWidth="1"/>
    <col min="8203" max="8203" width="24.5" style="8" customWidth="1"/>
    <col min="8204" max="8204" width="10.125" style="8" customWidth="1"/>
    <col min="8205" max="8447" width="9" style="8"/>
    <col min="8448" max="8448" width="9.875" style="8" customWidth="1"/>
    <col min="8449" max="8450" width="12.125" style="8" customWidth="1"/>
    <col min="8451" max="8451" width="0" style="8" hidden="1" customWidth="1"/>
    <col min="8452" max="8453" width="10.5" style="8" customWidth="1"/>
    <col min="8454" max="8454" width="9" style="8" customWidth="1"/>
    <col min="8455" max="8455" width="6.5" style="8" customWidth="1"/>
    <col min="8456" max="8458" width="10.5" style="8" customWidth="1"/>
    <col min="8459" max="8459" width="24.5" style="8" customWidth="1"/>
    <col min="8460" max="8460" width="10.125" style="8" customWidth="1"/>
    <col min="8461" max="8703" width="9" style="8"/>
    <col min="8704" max="8704" width="9.875" style="8" customWidth="1"/>
    <col min="8705" max="8706" width="12.125" style="8" customWidth="1"/>
    <col min="8707" max="8707" width="0" style="8" hidden="1" customWidth="1"/>
    <col min="8708" max="8709" width="10.5" style="8" customWidth="1"/>
    <col min="8710" max="8710" width="9" style="8" customWidth="1"/>
    <col min="8711" max="8711" width="6.5" style="8" customWidth="1"/>
    <col min="8712" max="8714" width="10.5" style="8" customWidth="1"/>
    <col min="8715" max="8715" width="24.5" style="8" customWidth="1"/>
    <col min="8716" max="8716" width="10.125" style="8" customWidth="1"/>
    <col min="8717" max="8959" width="9" style="8"/>
    <col min="8960" max="8960" width="9.875" style="8" customWidth="1"/>
    <col min="8961" max="8962" width="12.125" style="8" customWidth="1"/>
    <col min="8963" max="8963" width="0" style="8" hidden="1" customWidth="1"/>
    <col min="8964" max="8965" width="10.5" style="8" customWidth="1"/>
    <col min="8966" max="8966" width="9" style="8" customWidth="1"/>
    <col min="8967" max="8967" width="6.5" style="8" customWidth="1"/>
    <col min="8968" max="8970" width="10.5" style="8" customWidth="1"/>
    <col min="8971" max="8971" width="24.5" style="8" customWidth="1"/>
    <col min="8972" max="8972" width="10.125" style="8" customWidth="1"/>
    <col min="8973" max="9215" width="9" style="8"/>
    <col min="9216" max="9216" width="9.875" style="8" customWidth="1"/>
    <col min="9217" max="9218" width="12.125" style="8" customWidth="1"/>
    <col min="9219" max="9219" width="0" style="8" hidden="1" customWidth="1"/>
    <col min="9220" max="9221" width="10.5" style="8" customWidth="1"/>
    <col min="9222" max="9222" width="9" style="8" customWidth="1"/>
    <col min="9223" max="9223" width="6.5" style="8" customWidth="1"/>
    <col min="9224" max="9226" width="10.5" style="8" customWidth="1"/>
    <col min="9227" max="9227" width="24.5" style="8" customWidth="1"/>
    <col min="9228" max="9228" width="10.125" style="8" customWidth="1"/>
    <col min="9229" max="9471" width="9" style="8"/>
    <col min="9472" max="9472" width="9.875" style="8" customWidth="1"/>
    <col min="9473" max="9474" width="12.125" style="8" customWidth="1"/>
    <col min="9475" max="9475" width="0" style="8" hidden="1" customWidth="1"/>
    <col min="9476" max="9477" width="10.5" style="8" customWidth="1"/>
    <col min="9478" max="9478" width="9" style="8" customWidth="1"/>
    <col min="9479" max="9479" width="6.5" style="8" customWidth="1"/>
    <col min="9480" max="9482" width="10.5" style="8" customWidth="1"/>
    <col min="9483" max="9483" width="24.5" style="8" customWidth="1"/>
    <col min="9484" max="9484" width="10.125" style="8" customWidth="1"/>
    <col min="9485" max="9727" width="9" style="8"/>
    <col min="9728" max="9728" width="9.875" style="8" customWidth="1"/>
    <col min="9729" max="9730" width="12.125" style="8" customWidth="1"/>
    <col min="9731" max="9731" width="0" style="8" hidden="1" customWidth="1"/>
    <col min="9732" max="9733" width="10.5" style="8" customWidth="1"/>
    <col min="9734" max="9734" width="9" style="8" customWidth="1"/>
    <col min="9735" max="9735" width="6.5" style="8" customWidth="1"/>
    <col min="9736" max="9738" width="10.5" style="8" customWidth="1"/>
    <col min="9739" max="9739" width="24.5" style="8" customWidth="1"/>
    <col min="9740" max="9740" width="10.125" style="8" customWidth="1"/>
    <col min="9741" max="9983" width="9" style="8"/>
    <col min="9984" max="9984" width="9.875" style="8" customWidth="1"/>
    <col min="9985" max="9986" width="12.125" style="8" customWidth="1"/>
    <col min="9987" max="9987" width="0" style="8" hidden="1" customWidth="1"/>
    <col min="9988" max="9989" width="10.5" style="8" customWidth="1"/>
    <col min="9990" max="9990" width="9" style="8" customWidth="1"/>
    <col min="9991" max="9991" width="6.5" style="8" customWidth="1"/>
    <col min="9992" max="9994" width="10.5" style="8" customWidth="1"/>
    <col min="9995" max="9995" width="24.5" style="8" customWidth="1"/>
    <col min="9996" max="9996" width="10.125" style="8" customWidth="1"/>
    <col min="9997" max="10239" width="9" style="8"/>
    <col min="10240" max="10240" width="9.875" style="8" customWidth="1"/>
    <col min="10241" max="10242" width="12.125" style="8" customWidth="1"/>
    <col min="10243" max="10243" width="0" style="8" hidden="1" customWidth="1"/>
    <col min="10244" max="10245" width="10.5" style="8" customWidth="1"/>
    <col min="10246" max="10246" width="9" style="8" customWidth="1"/>
    <col min="10247" max="10247" width="6.5" style="8" customWidth="1"/>
    <col min="10248" max="10250" width="10.5" style="8" customWidth="1"/>
    <col min="10251" max="10251" width="24.5" style="8" customWidth="1"/>
    <col min="10252" max="10252" width="10.125" style="8" customWidth="1"/>
    <col min="10253" max="10495" width="9" style="8"/>
    <col min="10496" max="10496" width="9.875" style="8" customWidth="1"/>
    <col min="10497" max="10498" width="12.125" style="8" customWidth="1"/>
    <col min="10499" max="10499" width="0" style="8" hidden="1" customWidth="1"/>
    <col min="10500" max="10501" width="10.5" style="8" customWidth="1"/>
    <col min="10502" max="10502" width="9" style="8" customWidth="1"/>
    <col min="10503" max="10503" width="6.5" style="8" customWidth="1"/>
    <col min="10504" max="10506" width="10.5" style="8" customWidth="1"/>
    <col min="10507" max="10507" width="24.5" style="8" customWidth="1"/>
    <col min="10508" max="10508" width="10.125" style="8" customWidth="1"/>
    <col min="10509" max="10751" width="9" style="8"/>
    <col min="10752" max="10752" width="9.875" style="8" customWidth="1"/>
    <col min="10753" max="10754" width="12.125" style="8" customWidth="1"/>
    <col min="10755" max="10755" width="0" style="8" hidden="1" customWidth="1"/>
    <col min="10756" max="10757" width="10.5" style="8" customWidth="1"/>
    <col min="10758" max="10758" width="9" style="8" customWidth="1"/>
    <col min="10759" max="10759" width="6.5" style="8" customWidth="1"/>
    <col min="10760" max="10762" width="10.5" style="8" customWidth="1"/>
    <col min="10763" max="10763" width="24.5" style="8" customWidth="1"/>
    <col min="10764" max="10764" width="10.125" style="8" customWidth="1"/>
    <col min="10765" max="11007" width="9" style="8"/>
    <col min="11008" max="11008" width="9.875" style="8" customWidth="1"/>
    <col min="11009" max="11010" width="12.125" style="8" customWidth="1"/>
    <col min="11011" max="11011" width="0" style="8" hidden="1" customWidth="1"/>
    <col min="11012" max="11013" width="10.5" style="8" customWidth="1"/>
    <col min="11014" max="11014" width="9" style="8" customWidth="1"/>
    <col min="11015" max="11015" width="6.5" style="8" customWidth="1"/>
    <col min="11016" max="11018" width="10.5" style="8" customWidth="1"/>
    <col min="11019" max="11019" width="24.5" style="8" customWidth="1"/>
    <col min="11020" max="11020" width="10.125" style="8" customWidth="1"/>
    <col min="11021" max="11263" width="9" style="8"/>
    <col min="11264" max="11264" width="9.875" style="8" customWidth="1"/>
    <col min="11265" max="11266" width="12.125" style="8" customWidth="1"/>
    <col min="11267" max="11267" width="0" style="8" hidden="1" customWidth="1"/>
    <col min="11268" max="11269" width="10.5" style="8" customWidth="1"/>
    <col min="11270" max="11270" width="9" style="8" customWidth="1"/>
    <col min="11271" max="11271" width="6.5" style="8" customWidth="1"/>
    <col min="11272" max="11274" width="10.5" style="8" customWidth="1"/>
    <col min="11275" max="11275" width="24.5" style="8" customWidth="1"/>
    <col min="11276" max="11276" width="10.125" style="8" customWidth="1"/>
    <col min="11277" max="11519" width="9" style="8"/>
    <col min="11520" max="11520" width="9.875" style="8" customWidth="1"/>
    <col min="11521" max="11522" width="12.125" style="8" customWidth="1"/>
    <col min="11523" max="11523" width="0" style="8" hidden="1" customWidth="1"/>
    <col min="11524" max="11525" width="10.5" style="8" customWidth="1"/>
    <col min="11526" max="11526" width="9" style="8" customWidth="1"/>
    <col min="11527" max="11527" width="6.5" style="8" customWidth="1"/>
    <col min="11528" max="11530" width="10.5" style="8" customWidth="1"/>
    <col min="11531" max="11531" width="24.5" style="8" customWidth="1"/>
    <col min="11532" max="11532" width="10.125" style="8" customWidth="1"/>
    <col min="11533" max="11775" width="9" style="8"/>
    <col min="11776" max="11776" width="9.875" style="8" customWidth="1"/>
    <col min="11777" max="11778" width="12.125" style="8" customWidth="1"/>
    <col min="11779" max="11779" width="0" style="8" hidden="1" customWidth="1"/>
    <col min="11780" max="11781" width="10.5" style="8" customWidth="1"/>
    <col min="11782" max="11782" width="9" style="8" customWidth="1"/>
    <col min="11783" max="11783" width="6.5" style="8" customWidth="1"/>
    <col min="11784" max="11786" width="10.5" style="8" customWidth="1"/>
    <col min="11787" max="11787" width="24.5" style="8" customWidth="1"/>
    <col min="11788" max="11788" width="10.125" style="8" customWidth="1"/>
    <col min="11789" max="12031" width="9" style="8"/>
    <col min="12032" max="12032" width="9.875" style="8" customWidth="1"/>
    <col min="12033" max="12034" width="12.125" style="8" customWidth="1"/>
    <col min="12035" max="12035" width="0" style="8" hidden="1" customWidth="1"/>
    <col min="12036" max="12037" width="10.5" style="8" customWidth="1"/>
    <col min="12038" max="12038" width="9" style="8" customWidth="1"/>
    <col min="12039" max="12039" width="6.5" style="8" customWidth="1"/>
    <col min="12040" max="12042" width="10.5" style="8" customWidth="1"/>
    <col min="12043" max="12043" width="24.5" style="8" customWidth="1"/>
    <col min="12044" max="12044" width="10.125" style="8" customWidth="1"/>
    <col min="12045" max="12287" width="9" style="8"/>
    <col min="12288" max="12288" width="9.875" style="8" customWidth="1"/>
    <col min="12289" max="12290" width="12.125" style="8" customWidth="1"/>
    <col min="12291" max="12291" width="0" style="8" hidden="1" customWidth="1"/>
    <col min="12292" max="12293" width="10.5" style="8" customWidth="1"/>
    <col min="12294" max="12294" width="9" style="8" customWidth="1"/>
    <col min="12295" max="12295" width="6.5" style="8" customWidth="1"/>
    <col min="12296" max="12298" width="10.5" style="8" customWidth="1"/>
    <col min="12299" max="12299" width="24.5" style="8" customWidth="1"/>
    <col min="12300" max="12300" width="10.125" style="8" customWidth="1"/>
    <col min="12301" max="12543" width="9" style="8"/>
    <col min="12544" max="12544" width="9.875" style="8" customWidth="1"/>
    <col min="12545" max="12546" width="12.125" style="8" customWidth="1"/>
    <col min="12547" max="12547" width="0" style="8" hidden="1" customWidth="1"/>
    <col min="12548" max="12549" width="10.5" style="8" customWidth="1"/>
    <col min="12550" max="12550" width="9" style="8" customWidth="1"/>
    <col min="12551" max="12551" width="6.5" style="8" customWidth="1"/>
    <col min="12552" max="12554" width="10.5" style="8" customWidth="1"/>
    <col min="12555" max="12555" width="24.5" style="8" customWidth="1"/>
    <col min="12556" max="12556" width="10.125" style="8" customWidth="1"/>
    <col min="12557" max="12799" width="9" style="8"/>
    <col min="12800" max="12800" width="9.875" style="8" customWidth="1"/>
    <col min="12801" max="12802" width="12.125" style="8" customWidth="1"/>
    <col min="12803" max="12803" width="0" style="8" hidden="1" customWidth="1"/>
    <col min="12804" max="12805" width="10.5" style="8" customWidth="1"/>
    <col min="12806" max="12806" width="9" style="8" customWidth="1"/>
    <col min="12807" max="12807" width="6.5" style="8" customWidth="1"/>
    <col min="12808" max="12810" width="10.5" style="8" customWidth="1"/>
    <col min="12811" max="12811" width="24.5" style="8" customWidth="1"/>
    <col min="12812" max="12812" width="10.125" style="8" customWidth="1"/>
    <col min="12813" max="13055" width="9" style="8"/>
    <col min="13056" max="13056" width="9.875" style="8" customWidth="1"/>
    <col min="13057" max="13058" width="12.125" style="8" customWidth="1"/>
    <col min="13059" max="13059" width="0" style="8" hidden="1" customWidth="1"/>
    <col min="13060" max="13061" width="10.5" style="8" customWidth="1"/>
    <col min="13062" max="13062" width="9" style="8" customWidth="1"/>
    <col min="13063" max="13063" width="6.5" style="8" customWidth="1"/>
    <col min="13064" max="13066" width="10.5" style="8" customWidth="1"/>
    <col min="13067" max="13067" width="24.5" style="8" customWidth="1"/>
    <col min="13068" max="13068" width="10.125" style="8" customWidth="1"/>
    <col min="13069" max="13311" width="9" style="8"/>
    <col min="13312" max="13312" width="9.875" style="8" customWidth="1"/>
    <col min="13313" max="13314" width="12.125" style="8" customWidth="1"/>
    <col min="13315" max="13315" width="0" style="8" hidden="1" customWidth="1"/>
    <col min="13316" max="13317" width="10.5" style="8" customWidth="1"/>
    <col min="13318" max="13318" width="9" style="8" customWidth="1"/>
    <col min="13319" max="13319" width="6.5" style="8" customWidth="1"/>
    <col min="13320" max="13322" width="10.5" style="8" customWidth="1"/>
    <col min="13323" max="13323" width="24.5" style="8" customWidth="1"/>
    <col min="13324" max="13324" width="10.125" style="8" customWidth="1"/>
    <col min="13325" max="13567" width="9" style="8"/>
    <col min="13568" max="13568" width="9.875" style="8" customWidth="1"/>
    <col min="13569" max="13570" width="12.125" style="8" customWidth="1"/>
    <col min="13571" max="13571" width="0" style="8" hidden="1" customWidth="1"/>
    <col min="13572" max="13573" width="10.5" style="8" customWidth="1"/>
    <col min="13574" max="13574" width="9" style="8" customWidth="1"/>
    <col min="13575" max="13575" width="6.5" style="8" customWidth="1"/>
    <col min="13576" max="13578" width="10.5" style="8" customWidth="1"/>
    <col min="13579" max="13579" width="24.5" style="8" customWidth="1"/>
    <col min="13580" max="13580" width="10.125" style="8" customWidth="1"/>
    <col min="13581" max="13823" width="9" style="8"/>
    <col min="13824" max="13824" width="9.875" style="8" customWidth="1"/>
    <col min="13825" max="13826" width="12.125" style="8" customWidth="1"/>
    <col min="13827" max="13827" width="0" style="8" hidden="1" customWidth="1"/>
    <col min="13828" max="13829" width="10.5" style="8" customWidth="1"/>
    <col min="13830" max="13830" width="9" style="8" customWidth="1"/>
    <col min="13831" max="13831" width="6.5" style="8" customWidth="1"/>
    <col min="13832" max="13834" width="10.5" style="8" customWidth="1"/>
    <col min="13835" max="13835" width="24.5" style="8" customWidth="1"/>
    <col min="13836" max="13836" width="10.125" style="8" customWidth="1"/>
    <col min="13837" max="14079" width="9" style="8"/>
    <col min="14080" max="14080" width="9.875" style="8" customWidth="1"/>
    <col min="14081" max="14082" width="12.125" style="8" customWidth="1"/>
    <col min="14083" max="14083" width="0" style="8" hidden="1" customWidth="1"/>
    <col min="14084" max="14085" width="10.5" style="8" customWidth="1"/>
    <col min="14086" max="14086" width="9" style="8" customWidth="1"/>
    <col min="14087" max="14087" width="6.5" style="8" customWidth="1"/>
    <col min="14088" max="14090" width="10.5" style="8" customWidth="1"/>
    <col min="14091" max="14091" width="24.5" style="8" customWidth="1"/>
    <col min="14092" max="14092" width="10.125" style="8" customWidth="1"/>
    <col min="14093" max="14335" width="9" style="8"/>
    <col min="14336" max="14336" width="9.875" style="8" customWidth="1"/>
    <col min="14337" max="14338" width="12.125" style="8" customWidth="1"/>
    <col min="14339" max="14339" width="0" style="8" hidden="1" customWidth="1"/>
    <col min="14340" max="14341" width="10.5" style="8" customWidth="1"/>
    <col min="14342" max="14342" width="9" style="8" customWidth="1"/>
    <col min="14343" max="14343" width="6.5" style="8" customWidth="1"/>
    <col min="14344" max="14346" width="10.5" style="8" customWidth="1"/>
    <col min="14347" max="14347" width="24.5" style="8" customWidth="1"/>
    <col min="14348" max="14348" width="10.125" style="8" customWidth="1"/>
    <col min="14349" max="14591" width="9" style="8"/>
    <col min="14592" max="14592" width="9.875" style="8" customWidth="1"/>
    <col min="14593" max="14594" width="12.125" style="8" customWidth="1"/>
    <col min="14595" max="14595" width="0" style="8" hidden="1" customWidth="1"/>
    <col min="14596" max="14597" width="10.5" style="8" customWidth="1"/>
    <col min="14598" max="14598" width="9" style="8" customWidth="1"/>
    <col min="14599" max="14599" width="6.5" style="8" customWidth="1"/>
    <col min="14600" max="14602" width="10.5" style="8" customWidth="1"/>
    <col min="14603" max="14603" width="24.5" style="8" customWidth="1"/>
    <col min="14604" max="14604" width="10.125" style="8" customWidth="1"/>
    <col min="14605" max="14847" width="9" style="8"/>
    <col min="14848" max="14848" width="9.875" style="8" customWidth="1"/>
    <col min="14849" max="14850" width="12.125" style="8" customWidth="1"/>
    <col min="14851" max="14851" width="0" style="8" hidden="1" customWidth="1"/>
    <col min="14852" max="14853" width="10.5" style="8" customWidth="1"/>
    <col min="14854" max="14854" width="9" style="8" customWidth="1"/>
    <col min="14855" max="14855" width="6.5" style="8" customWidth="1"/>
    <col min="14856" max="14858" width="10.5" style="8" customWidth="1"/>
    <col min="14859" max="14859" width="24.5" style="8" customWidth="1"/>
    <col min="14860" max="14860" width="10.125" style="8" customWidth="1"/>
    <col min="14861" max="15103" width="9" style="8"/>
    <col min="15104" max="15104" width="9.875" style="8" customWidth="1"/>
    <col min="15105" max="15106" width="12.125" style="8" customWidth="1"/>
    <col min="15107" max="15107" width="0" style="8" hidden="1" customWidth="1"/>
    <col min="15108" max="15109" width="10.5" style="8" customWidth="1"/>
    <col min="15110" max="15110" width="9" style="8" customWidth="1"/>
    <col min="15111" max="15111" width="6.5" style="8" customWidth="1"/>
    <col min="15112" max="15114" width="10.5" style="8" customWidth="1"/>
    <col min="15115" max="15115" width="24.5" style="8" customWidth="1"/>
    <col min="15116" max="15116" width="10.125" style="8" customWidth="1"/>
    <col min="15117" max="15359" width="9" style="8"/>
    <col min="15360" max="15360" width="9.875" style="8" customWidth="1"/>
    <col min="15361" max="15362" width="12.125" style="8" customWidth="1"/>
    <col min="15363" max="15363" width="0" style="8" hidden="1" customWidth="1"/>
    <col min="15364" max="15365" width="10.5" style="8" customWidth="1"/>
    <col min="15366" max="15366" width="9" style="8" customWidth="1"/>
    <col min="15367" max="15367" width="6.5" style="8" customWidth="1"/>
    <col min="15368" max="15370" width="10.5" style="8" customWidth="1"/>
    <col min="15371" max="15371" width="24.5" style="8" customWidth="1"/>
    <col min="15372" max="15372" width="10.125" style="8" customWidth="1"/>
    <col min="15373" max="15615" width="9" style="8"/>
    <col min="15616" max="15616" width="9.875" style="8" customWidth="1"/>
    <col min="15617" max="15618" width="12.125" style="8" customWidth="1"/>
    <col min="15619" max="15619" width="0" style="8" hidden="1" customWidth="1"/>
    <col min="15620" max="15621" width="10.5" style="8" customWidth="1"/>
    <col min="15622" max="15622" width="9" style="8" customWidth="1"/>
    <col min="15623" max="15623" width="6.5" style="8" customWidth="1"/>
    <col min="15624" max="15626" width="10.5" style="8" customWidth="1"/>
    <col min="15627" max="15627" width="24.5" style="8" customWidth="1"/>
    <col min="15628" max="15628" width="10.125" style="8" customWidth="1"/>
    <col min="15629" max="15871" width="9" style="8"/>
    <col min="15872" max="15872" width="9.875" style="8" customWidth="1"/>
    <col min="15873" max="15874" width="12.125" style="8" customWidth="1"/>
    <col min="15875" max="15875" width="0" style="8" hidden="1" customWidth="1"/>
    <col min="15876" max="15877" width="10.5" style="8" customWidth="1"/>
    <col min="15878" max="15878" width="9" style="8" customWidth="1"/>
    <col min="15879" max="15879" width="6.5" style="8" customWidth="1"/>
    <col min="15880" max="15882" width="10.5" style="8" customWidth="1"/>
    <col min="15883" max="15883" width="24.5" style="8" customWidth="1"/>
    <col min="15884" max="15884" width="10.125" style="8" customWidth="1"/>
    <col min="15885" max="16127" width="9" style="8"/>
    <col min="16128" max="16128" width="9.875" style="8" customWidth="1"/>
    <col min="16129" max="16130" width="12.125" style="8" customWidth="1"/>
    <col min="16131" max="16131" width="0" style="8" hidden="1" customWidth="1"/>
    <col min="16132" max="16133" width="10.5" style="8" customWidth="1"/>
    <col min="16134" max="16134" width="9" style="8" customWidth="1"/>
    <col min="16135" max="16135" width="6.5" style="8" customWidth="1"/>
    <col min="16136" max="16138" width="10.5" style="8" customWidth="1"/>
    <col min="16139" max="16139" width="24.5" style="8" customWidth="1"/>
    <col min="16140" max="16140" width="10.125" style="8" customWidth="1"/>
    <col min="16141" max="16384" width="9" style="8"/>
  </cols>
  <sheetData>
    <row r="1" spans="1:16" s="21" customFormat="1">
      <c r="D1" s="22"/>
    </row>
    <row r="2" spans="1:16" s="21" customFormat="1" ht="25.5">
      <c r="A2" s="455" t="s">
        <v>92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</row>
    <row r="3" spans="1:16" s="23" customFormat="1" ht="12.75" thickBot="1">
      <c r="D3" s="24"/>
      <c r="L3" s="25" t="s">
        <v>113</v>
      </c>
      <c r="M3" s="26"/>
      <c r="N3" s="26"/>
      <c r="O3" s="26"/>
      <c r="P3" s="26"/>
    </row>
    <row r="4" spans="1:16" ht="24" customHeight="1">
      <c r="A4" s="456" t="s">
        <v>26</v>
      </c>
      <c r="B4" s="457"/>
      <c r="C4" s="457"/>
      <c r="D4" s="458" t="s">
        <v>138</v>
      </c>
      <c r="E4" s="460" t="s">
        <v>139</v>
      </c>
      <c r="F4" s="462" t="s">
        <v>50</v>
      </c>
      <c r="G4" s="463"/>
      <c r="H4" s="464" t="s">
        <v>51</v>
      </c>
      <c r="I4" s="465"/>
      <c r="J4" s="463"/>
      <c r="K4" s="466" t="s">
        <v>52</v>
      </c>
      <c r="L4" s="467"/>
      <c r="M4" s="27"/>
      <c r="N4" s="27"/>
      <c r="O4" s="28"/>
      <c r="P4" s="28"/>
    </row>
    <row r="5" spans="1:16" ht="24" customHeight="1" thickBot="1">
      <c r="A5" s="29" t="s">
        <v>21</v>
      </c>
      <c r="B5" s="30" t="s">
        <v>22</v>
      </c>
      <c r="C5" s="30" t="s">
        <v>27</v>
      </c>
      <c r="D5" s="459"/>
      <c r="E5" s="461"/>
      <c r="F5" s="31" t="s">
        <v>53</v>
      </c>
      <c r="G5" s="32" t="s">
        <v>54</v>
      </c>
      <c r="H5" s="33" t="s">
        <v>55</v>
      </c>
      <c r="I5" s="34" t="s">
        <v>56</v>
      </c>
      <c r="J5" s="32" t="s">
        <v>57</v>
      </c>
      <c r="K5" s="332"/>
      <c r="L5" s="333" t="s">
        <v>125</v>
      </c>
      <c r="M5" s="27"/>
      <c r="N5" s="27"/>
      <c r="O5" s="28"/>
      <c r="P5" s="28"/>
    </row>
    <row r="6" spans="1:16" ht="24" customHeight="1" thickBot="1">
      <c r="A6" s="453" t="s">
        <v>58</v>
      </c>
      <c r="B6" s="454"/>
      <c r="C6" s="454"/>
      <c r="D6" s="264">
        <f>SUM(D7,D11,D15,D18)</f>
        <v>79601</v>
      </c>
      <c r="E6" s="265">
        <f>SUM(E7,E11,E15,E18)</f>
        <v>8371</v>
      </c>
      <c r="F6" s="155">
        <f>E6-D6</f>
        <v>-71230</v>
      </c>
      <c r="G6" s="156">
        <f>F6/D6</f>
        <v>-0.89483800454768159</v>
      </c>
      <c r="H6" s="266">
        <f>SUM(H7,H11,H15)</f>
        <v>0</v>
      </c>
      <c r="I6" s="267">
        <f>SUM(I7,I11,I15)</f>
        <v>0</v>
      </c>
      <c r="J6" s="268">
        <f>SUM(J7,J11,J15,J18)</f>
        <v>8371</v>
      </c>
      <c r="K6" s="160"/>
      <c r="L6" s="161"/>
      <c r="M6" s="28"/>
      <c r="N6" s="28"/>
      <c r="O6" s="28"/>
      <c r="P6" s="28"/>
    </row>
    <row r="7" spans="1:16" ht="24" customHeight="1">
      <c r="A7" s="269" t="s">
        <v>59</v>
      </c>
      <c r="B7" s="270"/>
      <c r="C7" s="271"/>
      <c r="D7" s="272">
        <f>SUM(D8)</f>
        <v>8500</v>
      </c>
      <c r="E7" s="273">
        <f>SUM(E8)</f>
        <v>7730</v>
      </c>
      <c r="F7" s="272">
        <f t="shared" ref="F7:F14" si="0">E7-D7</f>
        <v>-770</v>
      </c>
      <c r="G7" s="177">
        <f t="shared" ref="G7:G14" si="1">F7/D7</f>
        <v>-9.058823529411765E-2</v>
      </c>
      <c r="H7" s="176">
        <f>H8</f>
        <v>0</v>
      </c>
      <c r="I7" s="274">
        <f>I8</f>
        <v>0</v>
      </c>
      <c r="J7" s="275">
        <f>J8</f>
        <v>7730</v>
      </c>
      <c r="K7" s="181"/>
      <c r="L7" s="276"/>
      <c r="M7" s="28"/>
      <c r="N7" s="28"/>
      <c r="O7" s="28"/>
      <c r="P7" s="28"/>
    </row>
    <row r="8" spans="1:16" ht="24" customHeight="1">
      <c r="A8" s="277"/>
      <c r="B8" s="252" t="s">
        <v>59</v>
      </c>
      <c r="C8" s="259"/>
      <c r="D8" s="253">
        <f>SUM(D9:D10)</f>
        <v>8500</v>
      </c>
      <c r="E8" s="278">
        <f>SUM(E9:E10)</f>
        <v>7730</v>
      </c>
      <c r="F8" s="253">
        <f t="shared" si="0"/>
        <v>-770</v>
      </c>
      <c r="G8" s="279">
        <f t="shared" si="1"/>
        <v>-9.058823529411765E-2</v>
      </c>
      <c r="H8" s="280">
        <v>0</v>
      </c>
      <c r="I8" s="281">
        <v>0</v>
      </c>
      <c r="J8" s="282">
        <f>SUM(J9:J10)</f>
        <v>7730</v>
      </c>
      <c r="K8" s="283"/>
      <c r="L8" s="284"/>
      <c r="M8" s="28"/>
      <c r="N8" s="28"/>
      <c r="O8" s="28"/>
      <c r="P8" s="28"/>
    </row>
    <row r="9" spans="1:16" ht="24" customHeight="1">
      <c r="A9" s="277"/>
      <c r="B9" s="46"/>
      <c r="C9" s="260" t="s">
        <v>60</v>
      </c>
      <c r="D9" s="254">
        <v>5000</v>
      </c>
      <c r="E9" s="249">
        <v>5000</v>
      </c>
      <c r="F9" s="285">
        <f t="shared" si="0"/>
        <v>0</v>
      </c>
      <c r="G9" s="286">
        <v>0</v>
      </c>
      <c r="H9" s="287">
        <v>0</v>
      </c>
      <c r="I9" s="288">
        <v>0</v>
      </c>
      <c r="J9" s="148">
        <f>E9</f>
        <v>5000</v>
      </c>
      <c r="K9" s="289" t="s">
        <v>115</v>
      </c>
      <c r="L9" s="290">
        <f>J9</f>
        <v>5000</v>
      </c>
      <c r="M9" s="28"/>
      <c r="N9" s="28"/>
      <c r="O9" s="28"/>
      <c r="P9" s="28"/>
    </row>
    <row r="10" spans="1:16" ht="31.5" customHeight="1" thickBot="1">
      <c r="A10" s="291"/>
      <c r="B10" s="47"/>
      <c r="C10" s="261" t="s">
        <v>61</v>
      </c>
      <c r="D10" s="255">
        <v>3500</v>
      </c>
      <c r="E10" s="250">
        <v>2730</v>
      </c>
      <c r="F10" s="292">
        <f t="shared" si="0"/>
        <v>-770</v>
      </c>
      <c r="G10" s="293">
        <f t="shared" si="1"/>
        <v>-0.22</v>
      </c>
      <c r="H10" s="294">
        <v>0</v>
      </c>
      <c r="I10" s="295">
        <v>0</v>
      </c>
      <c r="J10" s="149">
        <f>E10</f>
        <v>2730</v>
      </c>
      <c r="K10" s="296" t="s">
        <v>61</v>
      </c>
      <c r="L10" s="297">
        <f>J10</f>
        <v>2730</v>
      </c>
      <c r="M10" s="28"/>
      <c r="N10" s="28"/>
      <c r="O10" s="28"/>
      <c r="P10" s="28"/>
    </row>
    <row r="11" spans="1:16" ht="24" customHeight="1">
      <c r="A11" s="298" t="s">
        <v>23</v>
      </c>
      <c r="B11" s="48"/>
      <c r="C11" s="258"/>
      <c r="D11" s="38">
        <f>SUM(D12)</f>
        <v>1100</v>
      </c>
      <c r="E11" s="150">
        <f>SUM(E12)</f>
        <v>640</v>
      </c>
      <c r="F11" s="38">
        <f t="shared" si="0"/>
        <v>-460</v>
      </c>
      <c r="G11" s="49">
        <f t="shared" si="1"/>
        <v>-0.41818181818181815</v>
      </c>
      <c r="H11" s="39">
        <f>H12</f>
        <v>0</v>
      </c>
      <c r="I11" s="40">
        <f>I12</f>
        <v>0</v>
      </c>
      <c r="J11" s="41">
        <f>J12</f>
        <v>640</v>
      </c>
      <c r="K11" s="42"/>
      <c r="L11" s="299"/>
      <c r="M11" s="28"/>
      <c r="N11" s="28"/>
      <c r="O11" s="28"/>
      <c r="P11" s="28"/>
    </row>
    <row r="12" spans="1:16" ht="24" customHeight="1">
      <c r="A12" s="277"/>
      <c r="B12" s="252" t="s">
        <v>23</v>
      </c>
      <c r="C12" s="259"/>
      <c r="D12" s="253">
        <f>SUM(D13:D14)</f>
        <v>1100</v>
      </c>
      <c r="E12" s="300">
        <f>SUM(E13:E14)</f>
        <v>640</v>
      </c>
      <c r="F12" s="253">
        <f t="shared" si="0"/>
        <v>-460</v>
      </c>
      <c r="G12" s="279">
        <f t="shared" si="1"/>
        <v>-0.41818181818181815</v>
      </c>
      <c r="H12" s="280">
        <f>SUM(H13:H14)</f>
        <v>0</v>
      </c>
      <c r="I12" s="281">
        <f>SUM(I13:I14)</f>
        <v>0</v>
      </c>
      <c r="J12" s="282">
        <f>SUM(J13:J14)</f>
        <v>640</v>
      </c>
      <c r="K12" s="283"/>
      <c r="L12" s="284"/>
      <c r="M12" s="28"/>
      <c r="N12" s="28"/>
      <c r="O12" s="28"/>
      <c r="P12" s="28"/>
    </row>
    <row r="13" spans="1:16" ht="24" customHeight="1">
      <c r="A13" s="277"/>
      <c r="B13" s="43"/>
      <c r="C13" s="262" t="s">
        <v>28</v>
      </c>
      <c r="D13" s="256">
        <v>0</v>
      </c>
      <c r="E13" s="151">
        <v>0</v>
      </c>
      <c r="F13" s="253">
        <f t="shared" si="0"/>
        <v>0</v>
      </c>
      <c r="G13" s="279">
        <v>0</v>
      </c>
      <c r="H13" s="280">
        <v>0</v>
      </c>
      <c r="I13" s="36">
        <v>0</v>
      </c>
      <c r="J13" s="282">
        <v>0</v>
      </c>
      <c r="K13" s="283"/>
      <c r="L13" s="284"/>
      <c r="M13" s="28"/>
      <c r="N13" s="28"/>
      <c r="O13" s="28"/>
      <c r="P13" s="28"/>
    </row>
    <row r="14" spans="1:16" ht="37.5" customHeight="1" thickBot="1">
      <c r="A14" s="277"/>
      <c r="B14" s="43"/>
      <c r="C14" s="263" t="s">
        <v>62</v>
      </c>
      <c r="D14" s="257">
        <v>1100</v>
      </c>
      <c r="E14" s="251">
        <v>640</v>
      </c>
      <c r="F14" s="253">
        <f t="shared" si="0"/>
        <v>-460</v>
      </c>
      <c r="G14" s="279">
        <f t="shared" si="1"/>
        <v>-0.41818181818181815</v>
      </c>
      <c r="H14" s="280">
        <v>0</v>
      </c>
      <c r="I14" s="281">
        <v>0</v>
      </c>
      <c r="J14" s="148">
        <f>E14</f>
        <v>640</v>
      </c>
      <c r="K14" s="283" t="s">
        <v>63</v>
      </c>
      <c r="L14" s="284">
        <f>J14</f>
        <v>640</v>
      </c>
      <c r="M14" s="28"/>
      <c r="N14" s="28"/>
      <c r="O14" s="28"/>
      <c r="P14" s="28"/>
    </row>
    <row r="15" spans="1:16" ht="24" customHeight="1">
      <c r="A15" s="298" t="s">
        <v>140</v>
      </c>
      <c r="B15" s="48"/>
      <c r="C15" s="258"/>
      <c r="D15" s="38">
        <f>SUM(D16)</f>
        <v>70000</v>
      </c>
      <c r="E15" s="37">
        <f>SUM(E16)</f>
        <v>0</v>
      </c>
      <c r="F15" s="38">
        <f>E15-D15</f>
        <v>-70000</v>
      </c>
      <c r="G15" s="358">
        <f>F15/D15</f>
        <v>-1</v>
      </c>
      <c r="H15" s="39">
        <v>0</v>
      </c>
      <c r="I15" s="40">
        <f>I16</f>
        <v>0</v>
      </c>
      <c r="J15" s="41">
        <f>J16</f>
        <v>0</v>
      </c>
      <c r="K15" s="42"/>
      <c r="L15" s="299"/>
      <c r="M15" s="28"/>
      <c r="N15" s="28"/>
      <c r="O15" s="28"/>
      <c r="P15" s="28"/>
    </row>
    <row r="16" spans="1:16" ht="24" customHeight="1">
      <c r="A16" s="277"/>
      <c r="B16" s="252" t="s">
        <v>141</v>
      </c>
      <c r="C16" s="259"/>
      <c r="D16" s="253">
        <f>SUM(D17:D17)</f>
        <v>70000</v>
      </c>
      <c r="E16" s="278">
        <f>SUM(E17:E17)</f>
        <v>0</v>
      </c>
      <c r="F16" s="253">
        <f>E16-D16</f>
        <v>-70000</v>
      </c>
      <c r="G16" s="359">
        <f t="shared" ref="G16:G17" si="2">F16/D16</f>
        <v>-1</v>
      </c>
      <c r="H16" s="280">
        <v>0</v>
      </c>
      <c r="I16" s="281">
        <f>SUM(I17:I17)</f>
        <v>0</v>
      </c>
      <c r="J16" s="282">
        <f>SUM(J17:J17)</f>
        <v>0</v>
      </c>
      <c r="K16" s="283"/>
      <c r="L16" s="284"/>
      <c r="M16" s="28"/>
      <c r="N16" s="28"/>
      <c r="O16" s="28"/>
      <c r="P16" s="28"/>
    </row>
    <row r="17" spans="1:16" ht="41.25" customHeight="1" thickBot="1">
      <c r="A17" s="301"/>
      <c r="B17" s="302"/>
      <c r="C17" s="303" t="s">
        <v>142</v>
      </c>
      <c r="D17" s="305">
        <v>70000</v>
      </c>
      <c r="E17" s="305">
        <v>0</v>
      </c>
      <c r="F17" s="306">
        <f>E17-D17</f>
        <v>-70000</v>
      </c>
      <c r="G17" s="357">
        <f t="shared" si="2"/>
        <v>-1</v>
      </c>
      <c r="H17" s="308">
        <v>0</v>
      </c>
      <c r="I17" s="309">
        <v>0</v>
      </c>
      <c r="J17" s="310">
        <f>E17</f>
        <v>0</v>
      </c>
      <c r="K17" s="311" t="s">
        <v>142</v>
      </c>
      <c r="L17" s="312">
        <v>70000000</v>
      </c>
      <c r="M17" s="28"/>
      <c r="N17" s="28"/>
      <c r="O17" s="28"/>
      <c r="P17" s="28"/>
    </row>
    <row r="18" spans="1:16" ht="24" customHeight="1">
      <c r="A18" s="298" t="s">
        <v>24</v>
      </c>
      <c r="B18" s="48"/>
      <c r="C18" s="258"/>
      <c r="D18" s="38">
        <f>SUM(D19)</f>
        <v>1</v>
      </c>
      <c r="E18" s="37">
        <f>SUM(E19)</f>
        <v>1</v>
      </c>
      <c r="F18" s="38">
        <f t="shared" ref="F18:F20" si="3">E18-D18</f>
        <v>0</v>
      </c>
      <c r="G18" s="49">
        <v>0</v>
      </c>
      <c r="H18" s="39">
        <v>0</v>
      </c>
      <c r="I18" s="40">
        <f>I19</f>
        <v>0</v>
      </c>
      <c r="J18" s="41">
        <f>J19</f>
        <v>1</v>
      </c>
      <c r="K18" s="42"/>
      <c r="L18" s="299"/>
      <c r="M18" s="28"/>
      <c r="N18" s="28"/>
      <c r="O18" s="28"/>
      <c r="P18" s="28"/>
    </row>
    <row r="19" spans="1:16" ht="24" customHeight="1">
      <c r="A19" s="277"/>
      <c r="B19" s="252" t="s">
        <v>24</v>
      </c>
      <c r="C19" s="259"/>
      <c r="D19" s="253">
        <f>SUM(D20:D20)</f>
        <v>1</v>
      </c>
      <c r="E19" s="278">
        <f>SUM(E20:E20)</f>
        <v>1</v>
      </c>
      <c r="F19" s="253">
        <f t="shared" si="3"/>
        <v>0</v>
      </c>
      <c r="G19" s="279">
        <v>0</v>
      </c>
      <c r="H19" s="280">
        <v>0</v>
      </c>
      <c r="I19" s="281">
        <f>SUM(I20:I20)</f>
        <v>0</v>
      </c>
      <c r="J19" s="282">
        <f>SUM(J20:J20)</f>
        <v>1</v>
      </c>
      <c r="K19" s="283"/>
      <c r="L19" s="284"/>
      <c r="M19" s="28"/>
      <c r="N19" s="28"/>
      <c r="O19" s="28"/>
      <c r="P19" s="28"/>
    </row>
    <row r="20" spans="1:16" ht="41.25" customHeight="1" thickBot="1">
      <c r="A20" s="301"/>
      <c r="B20" s="302"/>
      <c r="C20" s="303" t="s">
        <v>29</v>
      </c>
      <c r="D20" s="304">
        <v>1</v>
      </c>
      <c r="E20" s="305">
        <v>1</v>
      </c>
      <c r="F20" s="306">
        <f t="shared" si="3"/>
        <v>0</v>
      </c>
      <c r="G20" s="307">
        <v>0</v>
      </c>
      <c r="H20" s="308">
        <v>0</v>
      </c>
      <c r="I20" s="309">
        <v>0</v>
      </c>
      <c r="J20" s="310">
        <v>1</v>
      </c>
      <c r="K20" s="311" t="s">
        <v>114</v>
      </c>
      <c r="L20" s="312">
        <v>1000</v>
      </c>
      <c r="M20" s="28"/>
      <c r="N20" s="28"/>
      <c r="O20" s="28"/>
      <c r="P20" s="28"/>
    </row>
  </sheetData>
  <mergeCells count="8">
    <mergeCell ref="A6:C6"/>
    <mergeCell ref="A2:L2"/>
    <mergeCell ref="A4:C4"/>
    <mergeCell ref="D4:D5"/>
    <mergeCell ref="E4:E5"/>
    <mergeCell ref="F4:G4"/>
    <mergeCell ref="H4:J4"/>
    <mergeCell ref="K4:L4"/>
  </mergeCells>
  <phoneticPr fontId="2" type="noConversion"/>
  <pageMargins left="0.39370078740157483" right="0.19685039370078741" top="0.59055118110236227" bottom="0.78740157480314965" header="0" footer="0.51181102362204722"/>
  <pageSetup paperSize="9" firstPageNumber="47" orientation="landscape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6"/>
  <sheetViews>
    <sheetView view="pageBreakPreview" topLeftCell="A4" zoomScale="85" zoomScaleNormal="115" zoomScaleSheetLayoutView="85" workbookViewId="0">
      <selection activeCell="L15" sqref="L15:M15"/>
    </sheetView>
  </sheetViews>
  <sheetFormatPr defaultRowHeight="13.5"/>
  <cols>
    <col min="1" max="1" width="7.5" style="8" customWidth="1"/>
    <col min="2" max="2" width="7.125" style="8" customWidth="1"/>
    <col min="3" max="3" width="9.625" style="50" customWidth="1"/>
    <col min="4" max="4" width="0.25" style="8" hidden="1" customWidth="1"/>
    <col min="5" max="5" width="10.5" style="50" customWidth="1"/>
    <col min="6" max="6" width="10.5" style="8" customWidth="1"/>
    <col min="7" max="7" width="9" style="8" customWidth="1"/>
    <col min="8" max="8" width="6.5" style="8" customWidth="1"/>
    <col min="9" max="9" width="11" style="8" customWidth="1"/>
    <col min="10" max="10" width="8.375" style="8" customWidth="1"/>
    <col min="11" max="11" width="9" style="8" customWidth="1"/>
    <col min="12" max="12" width="28.5" style="28" customWidth="1"/>
    <col min="13" max="13" width="11.75" style="8" customWidth="1"/>
    <col min="14" max="256" width="9" style="8"/>
    <col min="257" max="257" width="8.125" style="8" customWidth="1"/>
    <col min="258" max="258" width="7.625" style="8" customWidth="1"/>
    <col min="259" max="259" width="11.625" style="8" customWidth="1"/>
    <col min="260" max="260" width="0" style="8" hidden="1" customWidth="1"/>
    <col min="261" max="262" width="10.5" style="8" customWidth="1"/>
    <col min="263" max="263" width="9" style="8" customWidth="1"/>
    <col min="264" max="264" width="6.5" style="8" customWidth="1"/>
    <col min="265" max="265" width="10.5" style="8" customWidth="1"/>
    <col min="266" max="266" width="9.125" style="8" customWidth="1"/>
    <col min="267" max="267" width="8.875" style="8" customWidth="1"/>
    <col min="268" max="268" width="36.25" style="8" customWidth="1"/>
    <col min="269" max="269" width="9.5" style="8" customWidth="1"/>
    <col min="270" max="512" width="9" style="8"/>
    <col min="513" max="513" width="8.125" style="8" customWidth="1"/>
    <col min="514" max="514" width="7.625" style="8" customWidth="1"/>
    <col min="515" max="515" width="11.625" style="8" customWidth="1"/>
    <col min="516" max="516" width="0" style="8" hidden="1" customWidth="1"/>
    <col min="517" max="518" width="10.5" style="8" customWidth="1"/>
    <col min="519" max="519" width="9" style="8" customWidth="1"/>
    <col min="520" max="520" width="6.5" style="8" customWidth="1"/>
    <col min="521" max="521" width="10.5" style="8" customWidth="1"/>
    <col min="522" max="522" width="9.125" style="8" customWidth="1"/>
    <col min="523" max="523" width="8.875" style="8" customWidth="1"/>
    <col min="524" max="524" width="36.25" style="8" customWidth="1"/>
    <col min="525" max="525" width="9.5" style="8" customWidth="1"/>
    <col min="526" max="768" width="9" style="8"/>
    <col min="769" max="769" width="8.125" style="8" customWidth="1"/>
    <col min="770" max="770" width="7.625" style="8" customWidth="1"/>
    <col min="771" max="771" width="11.625" style="8" customWidth="1"/>
    <col min="772" max="772" width="0" style="8" hidden="1" customWidth="1"/>
    <col min="773" max="774" width="10.5" style="8" customWidth="1"/>
    <col min="775" max="775" width="9" style="8" customWidth="1"/>
    <col min="776" max="776" width="6.5" style="8" customWidth="1"/>
    <col min="777" max="777" width="10.5" style="8" customWidth="1"/>
    <col min="778" max="778" width="9.125" style="8" customWidth="1"/>
    <col min="779" max="779" width="8.875" style="8" customWidth="1"/>
    <col min="780" max="780" width="36.25" style="8" customWidth="1"/>
    <col min="781" max="781" width="9.5" style="8" customWidth="1"/>
    <col min="782" max="1024" width="9" style="8"/>
    <col min="1025" max="1025" width="8.125" style="8" customWidth="1"/>
    <col min="1026" max="1026" width="7.625" style="8" customWidth="1"/>
    <col min="1027" max="1027" width="11.625" style="8" customWidth="1"/>
    <col min="1028" max="1028" width="0" style="8" hidden="1" customWidth="1"/>
    <col min="1029" max="1030" width="10.5" style="8" customWidth="1"/>
    <col min="1031" max="1031" width="9" style="8" customWidth="1"/>
    <col min="1032" max="1032" width="6.5" style="8" customWidth="1"/>
    <col min="1033" max="1033" width="10.5" style="8" customWidth="1"/>
    <col min="1034" max="1034" width="9.125" style="8" customWidth="1"/>
    <col min="1035" max="1035" width="8.875" style="8" customWidth="1"/>
    <col min="1036" max="1036" width="36.25" style="8" customWidth="1"/>
    <col min="1037" max="1037" width="9.5" style="8" customWidth="1"/>
    <col min="1038" max="1280" width="9" style="8"/>
    <col min="1281" max="1281" width="8.125" style="8" customWidth="1"/>
    <col min="1282" max="1282" width="7.625" style="8" customWidth="1"/>
    <col min="1283" max="1283" width="11.625" style="8" customWidth="1"/>
    <col min="1284" max="1284" width="0" style="8" hidden="1" customWidth="1"/>
    <col min="1285" max="1286" width="10.5" style="8" customWidth="1"/>
    <col min="1287" max="1287" width="9" style="8" customWidth="1"/>
    <col min="1288" max="1288" width="6.5" style="8" customWidth="1"/>
    <col min="1289" max="1289" width="10.5" style="8" customWidth="1"/>
    <col min="1290" max="1290" width="9.125" style="8" customWidth="1"/>
    <col min="1291" max="1291" width="8.875" style="8" customWidth="1"/>
    <col min="1292" max="1292" width="36.25" style="8" customWidth="1"/>
    <col min="1293" max="1293" width="9.5" style="8" customWidth="1"/>
    <col min="1294" max="1536" width="9" style="8"/>
    <col min="1537" max="1537" width="8.125" style="8" customWidth="1"/>
    <col min="1538" max="1538" width="7.625" style="8" customWidth="1"/>
    <col min="1539" max="1539" width="11.625" style="8" customWidth="1"/>
    <col min="1540" max="1540" width="0" style="8" hidden="1" customWidth="1"/>
    <col min="1541" max="1542" width="10.5" style="8" customWidth="1"/>
    <col min="1543" max="1543" width="9" style="8" customWidth="1"/>
    <col min="1544" max="1544" width="6.5" style="8" customWidth="1"/>
    <col min="1545" max="1545" width="10.5" style="8" customWidth="1"/>
    <col min="1546" max="1546" width="9.125" style="8" customWidth="1"/>
    <col min="1547" max="1547" width="8.875" style="8" customWidth="1"/>
    <col min="1548" max="1548" width="36.25" style="8" customWidth="1"/>
    <col min="1549" max="1549" width="9.5" style="8" customWidth="1"/>
    <col min="1550" max="1792" width="9" style="8"/>
    <col min="1793" max="1793" width="8.125" style="8" customWidth="1"/>
    <col min="1794" max="1794" width="7.625" style="8" customWidth="1"/>
    <col min="1795" max="1795" width="11.625" style="8" customWidth="1"/>
    <col min="1796" max="1796" width="0" style="8" hidden="1" customWidth="1"/>
    <col min="1797" max="1798" width="10.5" style="8" customWidth="1"/>
    <col min="1799" max="1799" width="9" style="8" customWidth="1"/>
    <col min="1800" max="1800" width="6.5" style="8" customWidth="1"/>
    <col min="1801" max="1801" width="10.5" style="8" customWidth="1"/>
    <col min="1802" max="1802" width="9.125" style="8" customWidth="1"/>
    <col min="1803" max="1803" width="8.875" style="8" customWidth="1"/>
    <col min="1804" max="1804" width="36.25" style="8" customWidth="1"/>
    <col min="1805" max="1805" width="9.5" style="8" customWidth="1"/>
    <col min="1806" max="2048" width="9" style="8"/>
    <col min="2049" max="2049" width="8.125" style="8" customWidth="1"/>
    <col min="2050" max="2050" width="7.625" style="8" customWidth="1"/>
    <col min="2051" max="2051" width="11.625" style="8" customWidth="1"/>
    <col min="2052" max="2052" width="0" style="8" hidden="1" customWidth="1"/>
    <col min="2053" max="2054" width="10.5" style="8" customWidth="1"/>
    <col min="2055" max="2055" width="9" style="8" customWidth="1"/>
    <col min="2056" max="2056" width="6.5" style="8" customWidth="1"/>
    <col min="2057" max="2057" width="10.5" style="8" customWidth="1"/>
    <col min="2058" max="2058" width="9.125" style="8" customWidth="1"/>
    <col min="2059" max="2059" width="8.875" style="8" customWidth="1"/>
    <col min="2060" max="2060" width="36.25" style="8" customWidth="1"/>
    <col min="2061" max="2061" width="9.5" style="8" customWidth="1"/>
    <col min="2062" max="2304" width="9" style="8"/>
    <col min="2305" max="2305" width="8.125" style="8" customWidth="1"/>
    <col min="2306" max="2306" width="7.625" style="8" customWidth="1"/>
    <col min="2307" max="2307" width="11.625" style="8" customWidth="1"/>
    <col min="2308" max="2308" width="0" style="8" hidden="1" customWidth="1"/>
    <col min="2309" max="2310" width="10.5" style="8" customWidth="1"/>
    <col min="2311" max="2311" width="9" style="8" customWidth="1"/>
    <col min="2312" max="2312" width="6.5" style="8" customWidth="1"/>
    <col min="2313" max="2313" width="10.5" style="8" customWidth="1"/>
    <col min="2314" max="2314" width="9.125" style="8" customWidth="1"/>
    <col min="2315" max="2315" width="8.875" style="8" customWidth="1"/>
    <col min="2316" max="2316" width="36.25" style="8" customWidth="1"/>
    <col min="2317" max="2317" width="9.5" style="8" customWidth="1"/>
    <col min="2318" max="2560" width="9" style="8"/>
    <col min="2561" max="2561" width="8.125" style="8" customWidth="1"/>
    <col min="2562" max="2562" width="7.625" style="8" customWidth="1"/>
    <col min="2563" max="2563" width="11.625" style="8" customWidth="1"/>
    <col min="2564" max="2564" width="0" style="8" hidden="1" customWidth="1"/>
    <col min="2565" max="2566" width="10.5" style="8" customWidth="1"/>
    <col min="2567" max="2567" width="9" style="8" customWidth="1"/>
    <col min="2568" max="2568" width="6.5" style="8" customWidth="1"/>
    <col min="2569" max="2569" width="10.5" style="8" customWidth="1"/>
    <col min="2570" max="2570" width="9.125" style="8" customWidth="1"/>
    <col min="2571" max="2571" width="8.875" style="8" customWidth="1"/>
    <col min="2572" max="2572" width="36.25" style="8" customWidth="1"/>
    <col min="2573" max="2573" width="9.5" style="8" customWidth="1"/>
    <col min="2574" max="2816" width="9" style="8"/>
    <col min="2817" max="2817" width="8.125" style="8" customWidth="1"/>
    <col min="2818" max="2818" width="7.625" style="8" customWidth="1"/>
    <col min="2819" max="2819" width="11.625" style="8" customWidth="1"/>
    <col min="2820" max="2820" width="0" style="8" hidden="1" customWidth="1"/>
    <col min="2821" max="2822" width="10.5" style="8" customWidth="1"/>
    <col min="2823" max="2823" width="9" style="8" customWidth="1"/>
    <col min="2824" max="2824" width="6.5" style="8" customWidth="1"/>
    <col min="2825" max="2825" width="10.5" style="8" customWidth="1"/>
    <col min="2826" max="2826" width="9.125" style="8" customWidth="1"/>
    <col min="2827" max="2827" width="8.875" style="8" customWidth="1"/>
    <col min="2828" max="2828" width="36.25" style="8" customWidth="1"/>
    <col min="2829" max="2829" width="9.5" style="8" customWidth="1"/>
    <col min="2830" max="3072" width="9" style="8"/>
    <col min="3073" max="3073" width="8.125" style="8" customWidth="1"/>
    <col min="3074" max="3074" width="7.625" style="8" customWidth="1"/>
    <col min="3075" max="3075" width="11.625" style="8" customWidth="1"/>
    <col min="3076" max="3076" width="0" style="8" hidden="1" customWidth="1"/>
    <col min="3077" max="3078" width="10.5" style="8" customWidth="1"/>
    <col min="3079" max="3079" width="9" style="8" customWidth="1"/>
    <col min="3080" max="3080" width="6.5" style="8" customWidth="1"/>
    <col min="3081" max="3081" width="10.5" style="8" customWidth="1"/>
    <col min="3082" max="3082" width="9.125" style="8" customWidth="1"/>
    <col min="3083" max="3083" width="8.875" style="8" customWidth="1"/>
    <col min="3084" max="3084" width="36.25" style="8" customWidth="1"/>
    <col min="3085" max="3085" width="9.5" style="8" customWidth="1"/>
    <col min="3086" max="3328" width="9" style="8"/>
    <col min="3329" max="3329" width="8.125" style="8" customWidth="1"/>
    <col min="3330" max="3330" width="7.625" style="8" customWidth="1"/>
    <col min="3331" max="3331" width="11.625" style="8" customWidth="1"/>
    <col min="3332" max="3332" width="0" style="8" hidden="1" customWidth="1"/>
    <col min="3333" max="3334" width="10.5" style="8" customWidth="1"/>
    <col min="3335" max="3335" width="9" style="8" customWidth="1"/>
    <col min="3336" max="3336" width="6.5" style="8" customWidth="1"/>
    <col min="3337" max="3337" width="10.5" style="8" customWidth="1"/>
    <col min="3338" max="3338" width="9.125" style="8" customWidth="1"/>
    <col min="3339" max="3339" width="8.875" style="8" customWidth="1"/>
    <col min="3340" max="3340" width="36.25" style="8" customWidth="1"/>
    <col min="3341" max="3341" width="9.5" style="8" customWidth="1"/>
    <col min="3342" max="3584" width="9" style="8"/>
    <col min="3585" max="3585" width="8.125" style="8" customWidth="1"/>
    <col min="3586" max="3586" width="7.625" style="8" customWidth="1"/>
    <col min="3587" max="3587" width="11.625" style="8" customWidth="1"/>
    <col min="3588" max="3588" width="0" style="8" hidden="1" customWidth="1"/>
    <col min="3589" max="3590" width="10.5" style="8" customWidth="1"/>
    <col min="3591" max="3591" width="9" style="8" customWidth="1"/>
    <col min="3592" max="3592" width="6.5" style="8" customWidth="1"/>
    <col min="3593" max="3593" width="10.5" style="8" customWidth="1"/>
    <col min="3594" max="3594" width="9.125" style="8" customWidth="1"/>
    <col min="3595" max="3595" width="8.875" style="8" customWidth="1"/>
    <col min="3596" max="3596" width="36.25" style="8" customWidth="1"/>
    <col min="3597" max="3597" width="9.5" style="8" customWidth="1"/>
    <col min="3598" max="3840" width="9" style="8"/>
    <col min="3841" max="3841" width="8.125" style="8" customWidth="1"/>
    <col min="3842" max="3842" width="7.625" style="8" customWidth="1"/>
    <col min="3843" max="3843" width="11.625" style="8" customWidth="1"/>
    <col min="3844" max="3844" width="0" style="8" hidden="1" customWidth="1"/>
    <col min="3845" max="3846" width="10.5" style="8" customWidth="1"/>
    <col min="3847" max="3847" width="9" style="8" customWidth="1"/>
    <col min="3848" max="3848" width="6.5" style="8" customWidth="1"/>
    <col min="3849" max="3849" width="10.5" style="8" customWidth="1"/>
    <col min="3850" max="3850" width="9.125" style="8" customWidth="1"/>
    <col min="3851" max="3851" width="8.875" style="8" customWidth="1"/>
    <col min="3852" max="3852" width="36.25" style="8" customWidth="1"/>
    <col min="3853" max="3853" width="9.5" style="8" customWidth="1"/>
    <col min="3854" max="4096" width="9" style="8"/>
    <col min="4097" max="4097" width="8.125" style="8" customWidth="1"/>
    <col min="4098" max="4098" width="7.625" style="8" customWidth="1"/>
    <col min="4099" max="4099" width="11.625" style="8" customWidth="1"/>
    <col min="4100" max="4100" width="0" style="8" hidden="1" customWidth="1"/>
    <col min="4101" max="4102" width="10.5" style="8" customWidth="1"/>
    <col min="4103" max="4103" width="9" style="8" customWidth="1"/>
    <col min="4104" max="4104" width="6.5" style="8" customWidth="1"/>
    <col min="4105" max="4105" width="10.5" style="8" customWidth="1"/>
    <col min="4106" max="4106" width="9.125" style="8" customWidth="1"/>
    <col min="4107" max="4107" width="8.875" style="8" customWidth="1"/>
    <col min="4108" max="4108" width="36.25" style="8" customWidth="1"/>
    <col min="4109" max="4109" width="9.5" style="8" customWidth="1"/>
    <col min="4110" max="4352" width="9" style="8"/>
    <col min="4353" max="4353" width="8.125" style="8" customWidth="1"/>
    <col min="4354" max="4354" width="7.625" style="8" customWidth="1"/>
    <col min="4355" max="4355" width="11.625" style="8" customWidth="1"/>
    <col min="4356" max="4356" width="0" style="8" hidden="1" customWidth="1"/>
    <col min="4357" max="4358" width="10.5" style="8" customWidth="1"/>
    <col min="4359" max="4359" width="9" style="8" customWidth="1"/>
    <col min="4360" max="4360" width="6.5" style="8" customWidth="1"/>
    <col min="4361" max="4361" width="10.5" style="8" customWidth="1"/>
    <col min="4362" max="4362" width="9.125" style="8" customWidth="1"/>
    <col min="4363" max="4363" width="8.875" style="8" customWidth="1"/>
    <col min="4364" max="4364" width="36.25" style="8" customWidth="1"/>
    <col min="4365" max="4365" width="9.5" style="8" customWidth="1"/>
    <col min="4366" max="4608" width="9" style="8"/>
    <col min="4609" max="4609" width="8.125" style="8" customWidth="1"/>
    <col min="4610" max="4610" width="7.625" style="8" customWidth="1"/>
    <col min="4611" max="4611" width="11.625" style="8" customWidth="1"/>
    <col min="4612" max="4612" width="0" style="8" hidden="1" customWidth="1"/>
    <col min="4613" max="4614" width="10.5" style="8" customWidth="1"/>
    <col min="4615" max="4615" width="9" style="8" customWidth="1"/>
    <col min="4616" max="4616" width="6.5" style="8" customWidth="1"/>
    <col min="4617" max="4617" width="10.5" style="8" customWidth="1"/>
    <col min="4618" max="4618" width="9.125" style="8" customWidth="1"/>
    <col min="4619" max="4619" width="8.875" style="8" customWidth="1"/>
    <col min="4620" max="4620" width="36.25" style="8" customWidth="1"/>
    <col min="4621" max="4621" width="9.5" style="8" customWidth="1"/>
    <col min="4622" max="4864" width="9" style="8"/>
    <col min="4865" max="4865" width="8.125" style="8" customWidth="1"/>
    <col min="4866" max="4866" width="7.625" style="8" customWidth="1"/>
    <col min="4867" max="4867" width="11.625" style="8" customWidth="1"/>
    <col min="4868" max="4868" width="0" style="8" hidden="1" customWidth="1"/>
    <col min="4869" max="4870" width="10.5" style="8" customWidth="1"/>
    <col min="4871" max="4871" width="9" style="8" customWidth="1"/>
    <col min="4872" max="4872" width="6.5" style="8" customWidth="1"/>
    <col min="4873" max="4873" width="10.5" style="8" customWidth="1"/>
    <col min="4874" max="4874" width="9.125" style="8" customWidth="1"/>
    <col min="4875" max="4875" width="8.875" style="8" customWidth="1"/>
    <col min="4876" max="4876" width="36.25" style="8" customWidth="1"/>
    <col min="4877" max="4877" width="9.5" style="8" customWidth="1"/>
    <col min="4878" max="5120" width="9" style="8"/>
    <col min="5121" max="5121" width="8.125" style="8" customWidth="1"/>
    <col min="5122" max="5122" width="7.625" style="8" customWidth="1"/>
    <col min="5123" max="5123" width="11.625" style="8" customWidth="1"/>
    <col min="5124" max="5124" width="0" style="8" hidden="1" customWidth="1"/>
    <col min="5125" max="5126" width="10.5" style="8" customWidth="1"/>
    <col min="5127" max="5127" width="9" style="8" customWidth="1"/>
    <col min="5128" max="5128" width="6.5" style="8" customWidth="1"/>
    <col min="5129" max="5129" width="10.5" style="8" customWidth="1"/>
    <col min="5130" max="5130" width="9.125" style="8" customWidth="1"/>
    <col min="5131" max="5131" width="8.875" style="8" customWidth="1"/>
    <col min="5132" max="5132" width="36.25" style="8" customWidth="1"/>
    <col min="5133" max="5133" width="9.5" style="8" customWidth="1"/>
    <col min="5134" max="5376" width="9" style="8"/>
    <col min="5377" max="5377" width="8.125" style="8" customWidth="1"/>
    <col min="5378" max="5378" width="7.625" style="8" customWidth="1"/>
    <col min="5379" max="5379" width="11.625" style="8" customWidth="1"/>
    <col min="5380" max="5380" width="0" style="8" hidden="1" customWidth="1"/>
    <col min="5381" max="5382" width="10.5" style="8" customWidth="1"/>
    <col min="5383" max="5383" width="9" style="8" customWidth="1"/>
    <col min="5384" max="5384" width="6.5" style="8" customWidth="1"/>
    <col min="5385" max="5385" width="10.5" style="8" customWidth="1"/>
    <col min="5386" max="5386" width="9.125" style="8" customWidth="1"/>
    <col min="5387" max="5387" width="8.875" style="8" customWidth="1"/>
    <col min="5388" max="5388" width="36.25" style="8" customWidth="1"/>
    <col min="5389" max="5389" width="9.5" style="8" customWidth="1"/>
    <col min="5390" max="5632" width="9" style="8"/>
    <col min="5633" max="5633" width="8.125" style="8" customWidth="1"/>
    <col min="5634" max="5634" width="7.625" style="8" customWidth="1"/>
    <col min="5635" max="5635" width="11.625" style="8" customWidth="1"/>
    <col min="5636" max="5636" width="0" style="8" hidden="1" customWidth="1"/>
    <col min="5637" max="5638" width="10.5" style="8" customWidth="1"/>
    <col min="5639" max="5639" width="9" style="8" customWidth="1"/>
    <col min="5640" max="5640" width="6.5" style="8" customWidth="1"/>
    <col min="5641" max="5641" width="10.5" style="8" customWidth="1"/>
    <col min="5642" max="5642" width="9.125" style="8" customWidth="1"/>
    <col min="5643" max="5643" width="8.875" style="8" customWidth="1"/>
    <col min="5644" max="5644" width="36.25" style="8" customWidth="1"/>
    <col min="5645" max="5645" width="9.5" style="8" customWidth="1"/>
    <col min="5646" max="5888" width="9" style="8"/>
    <col min="5889" max="5889" width="8.125" style="8" customWidth="1"/>
    <col min="5890" max="5890" width="7.625" style="8" customWidth="1"/>
    <col min="5891" max="5891" width="11.625" style="8" customWidth="1"/>
    <col min="5892" max="5892" width="0" style="8" hidden="1" customWidth="1"/>
    <col min="5893" max="5894" width="10.5" style="8" customWidth="1"/>
    <col min="5895" max="5895" width="9" style="8" customWidth="1"/>
    <col min="5896" max="5896" width="6.5" style="8" customWidth="1"/>
    <col min="5897" max="5897" width="10.5" style="8" customWidth="1"/>
    <col min="5898" max="5898" width="9.125" style="8" customWidth="1"/>
    <col min="5899" max="5899" width="8.875" style="8" customWidth="1"/>
    <col min="5900" max="5900" width="36.25" style="8" customWidth="1"/>
    <col min="5901" max="5901" width="9.5" style="8" customWidth="1"/>
    <col min="5902" max="6144" width="9" style="8"/>
    <col min="6145" max="6145" width="8.125" style="8" customWidth="1"/>
    <col min="6146" max="6146" width="7.625" style="8" customWidth="1"/>
    <col min="6147" max="6147" width="11.625" style="8" customWidth="1"/>
    <col min="6148" max="6148" width="0" style="8" hidden="1" customWidth="1"/>
    <col min="6149" max="6150" width="10.5" style="8" customWidth="1"/>
    <col min="6151" max="6151" width="9" style="8" customWidth="1"/>
    <col min="6152" max="6152" width="6.5" style="8" customWidth="1"/>
    <col min="6153" max="6153" width="10.5" style="8" customWidth="1"/>
    <col min="6154" max="6154" width="9.125" style="8" customWidth="1"/>
    <col min="6155" max="6155" width="8.875" style="8" customWidth="1"/>
    <col min="6156" max="6156" width="36.25" style="8" customWidth="1"/>
    <col min="6157" max="6157" width="9.5" style="8" customWidth="1"/>
    <col min="6158" max="6400" width="9" style="8"/>
    <col min="6401" max="6401" width="8.125" style="8" customWidth="1"/>
    <col min="6402" max="6402" width="7.625" style="8" customWidth="1"/>
    <col min="6403" max="6403" width="11.625" style="8" customWidth="1"/>
    <col min="6404" max="6404" width="0" style="8" hidden="1" customWidth="1"/>
    <col min="6405" max="6406" width="10.5" style="8" customWidth="1"/>
    <col min="6407" max="6407" width="9" style="8" customWidth="1"/>
    <col min="6408" max="6408" width="6.5" style="8" customWidth="1"/>
    <col min="6409" max="6409" width="10.5" style="8" customWidth="1"/>
    <col min="6410" max="6410" width="9.125" style="8" customWidth="1"/>
    <col min="6411" max="6411" width="8.875" style="8" customWidth="1"/>
    <col min="6412" max="6412" width="36.25" style="8" customWidth="1"/>
    <col min="6413" max="6413" width="9.5" style="8" customWidth="1"/>
    <col min="6414" max="6656" width="9" style="8"/>
    <col min="6657" max="6657" width="8.125" style="8" customWidth="1"/>
    <col min="6658" max="6658" width="7.625" style="8" customWidth="1"/>
    <col min="6659" max="6659" width="11.625" style="8" customWidth="1"/>
    <col min="6660" max="6660" width="0" style="8" hidden="1" customWidth="1"/>
    <col min="6661" max="6662" width="10.5" style="8" customWidth="1"/>
    <col min="6663" max="6663" width="9" style="8" customWidth="1"/>
    <col min="6664" max="6664" width="6.5" style="8" customWidth="1"/>
    <col min="6665" max="6665" width="10.5" style="8" customWidth="1"/>
    <col min="6666" max="6666" width="9.125" style="8" customWidth="1"/>
    <col min="6667" max="6667" width="8.875" style="8" customWidth="1"/>
    <col min="6668" max="6668" width="36.25" style="8" customWidth="1"/>
    <col min="6669" max="6669" width="9.5" style="8" customWidth="1"/>
    <col min="6670" max="6912" width="9" style="8"/>
    <col min="6913" max="6913" width="8.125" style="8" customWidth="1"/>
    <col min="6914" max="6914" width="7.625" style="8" customWidth="1"/>
    <col min="6915" max="6915" width="11.625" style="8" customWidth="1"/>
    <col min="6916" max="6916" width="0" style="8" hidden="1" customWidth="1"/>
    <col min="6917" max="6918" width="10.5" style="8" customWidth="1"/>
    <col min="6919" max="6919" width="9" style="8" customWidth="1"/>
    <col min="6920" max="6920" width="6.5" style="8" customWidth="1"/>
    <col min="6921" max="6921" width="10.5" style="8" customWidth="1"/>
    <col min="6922" max="6922" width="9.125" style="8" customWidth="1"/>
    <col min="6923" max="6923" width="8.875" style="8" customWidth="1"/>
    <col min="6924" max="6924" width="36.25" style="8" customWidth="1"/>
    <col min="6925" max="6925" width="9.5" style="8" customWidth="1"/>
    <col min="6926" max="7168" width="9" style="8"/>
    <col min="7169" max="7169" width="8.125" style="8" customWidth="1"/>
    <col min="7170" max="7170" width="7.625" style="8" customWidth="1"/>
    <col min="7171" max="7171" width="11.625" style="8" customWidth="1"/>
    <col min="7172" max="7172" width="0" style="8" hidden="1" customWidth="1"/>
    <col min="7173" max="7174" width="10.5" style="8" customWidth="1"/>
    <col min="7175" max="7175" width="9" style="8" customWidth="1"/>
    <col min="7176" max="7176" width="6.5" style="8" customWidth="1"/>
    <col min="7177" max="7177" width="10.5" style="8" customWidth="1"/>
    <col min="7178" max="7178" width="9.125" style="8" customWidth="1"/>
    <col min="7179" max="7179" width="8.875" style="8" customWidth="1"/>
    <col min="7180" max="7180" width="36.25" style="8" customWidth="1"/>
    <col min="7181" max="7181" width="9.5" style="8" customWidth="1"/>
    <col min="7182" max="7424" width="9" style="8"/>
    <col min="7425" max="7425" width="8.125" style="8" customWidth="1"/>
    <col min="7426" max="7426" width="7.625" style="8" customWidth="1"/>
    <col min="7427" max="7427" width="11.625" style="8" customWidth="1"/>
    <col min="7428" max="7428" width="0" style="8" hidden="1" customWidth="1"/>
    <col min="7429" max="7430" width="10.5" style="8" customWidth="1"/>
    <col min="7431" max="7431" width="9" style="8" customWidth="1"/>
    <col min="7432" max="7432" width="6.5" style="8" customWidth="1"/>
    <col min="7433" max="7433" width="10.5" style="8" customWidth="1"/>
    <col min="7434" max="7434" width="9.125" style="8" customWidth="1"/>
    <col min="7435" max="7435" width="8.875" style="8" customWidth="1"/>
    <col min="7436" max="7436" width="36.25" style="8" customWidth="1"/>
    <col min="7437" max="7437" width="9.5" style="8" customWidth="1"/>
    <col min="7438" max="7680" width="9" style="8"/>
    <col min="7681" max="7681" width="8.125" style="8" customWidth="1"/>
    <col min="7682" max="7682" width="7.625" style="8" customWidth="1"/>
    <col min="7683" max="7683" width="11.625" style="8" customWidth="1"/>
    <col min="7684" max="7684" width="0" style="8" hidden="1" customWidth="1"/>
    <col min="7685" max="7686" width="10.5" style="8" customWidth="1"/>
    <col min="7687" max="7687" width="9" style="8" customWidth="1"/>
    <col min="7688" max="7688" width="6.5" style="8" customWidth="1"/>
    <col min="7689" max="7689" width="10.5" style="8" customWidth="1"/>
    <col min="7690" max="7690" width="9.125" style="8" customWidth="1"/>
    <col min="7691" max="7691" width="8.875" style="8" customWidth="1"/>
    <col min="7692" max="7692" width="36.25" style="8" customWidth="1"/>
    <col min="7693" max="7693" width="9.5" style="8" customWidth="1"/>
    <col min="7694" max="7936" width="9" style="8"/>
    <col min="7937" max="7937" width="8.125" style="8" customWidth="1"/>
    <col min="7938" max="7938" width="7.625" style="8" customWidth="1"/>
    <col min="7939" max="7939" width="11.625" style="8" customWidth="1"/>
    <col min="7940" max="7940" width="0" style="8" hidden="1" customWidth="1"/>
    <col min="7941" max="7942" width="10.5" style="8" customWidth="1"/>
    <col min="7943" max="7943" width="9" style="8" customWidth="1"/>
    <col min="7944" max="7944" width="6.5" style="8" customWidth="1"/>
    <col min="7945" max="7945" width="10.5" style="8" customWidth="1"/>
    <col min="7946" max="7946" width="9.125" style="8" customWidth="1"/>
    <col min="7947" max="7947" width="8.875" style="8" customWidth="1"/>
    <col min="7948" max="7948" width="36.25" style="8" customWidth="1"/>
    <col min="7949" max="7949" width="9.5" style="8" customWidth="1"/>
    <col min="7950" max="8192" width="9" style="8"/>
    <col min="8193" max="8193" width="8.125" style="8" customWidth="1"/>
    <col min="8194" max="8194" width="7.625" style="8" customWidth="1"/>
    <col min="8195" max="8195" width="11.625" style="8" customWidth="1"/>
    <col min="8196" max="8196" width="0" style="8" hidden="1" customWidth="1"/>
    <col min="8197" max="8198" width="10.5" style="8" customWidth="1"/>
    <col min="8199" max="8199" width="9" style="8" customWidth="1"/>
    <col min="8200" max="8200" width="6.5" style="8" customWidth="1"/>
    <col min="8201" max="8201" width="10.5" style="8" customWidth="1"/>
    <col min="8202" max="8202" width="9.125" style="8" customWidth="1"/>
    <col min="8203" max="8203" width="8.875" style="8" customWidth="1"/>
    <col min="8204" max="8204" width="36.25" style="8" customWidth="1"/>
    <col min="8205" max="8205" width="9.5" style="8" customWidth="1"/>
    <col min="8206" max="8448" width="9" style="8"/>
    <col min="8449" max="8449" width="8.125" style="8" customWidth="1"/>
    <col min="8450" max="8450" width="7.625" style="8" customWidth="1"/>
    <col min="8451" max="8451" width="11.625" style="8" customWidth="1"/>
    <col min="8452" max="8452" width="0" style="8" hidden="1" customWidth="1"/>
    <col min="8453" max="8454" width="10.5" style="8" customWidth="1"/>
    <col min="8455" max="8455" width="9" style="8" customWidth="1"/>
    <col min="8456" max="8456" width="6.5" style="8" customWidth="1"/>
    <col min="8457" max="8457" width="10.5" style="8" customWidth="1"/>
    <col min="8458" max="8458" width="9.125" style="8" customWidth="1"/>
    <col min="8459" max="8459" width="8.875" style="8" customWidth="1"/>
    <col min="8460" max="8460" width="36.25" style="8" customWidth="1"/>
    <col min="8461" max="8461" width="9.5" style="8" customWidth="1"/>
    <col min="8462" max="8704" width="9" style="8"/>
    <col min="8705" max="8705" width="8.125" style="8" customWidth="1"/>
    <col min="8706" max="8706" width="7.625" style="8" customWidth="1"/>
    <col min="8707" max="8707" width="11.625" style="8" customWidth="1"/>
    <col min="8708" max="8708" width="0" style="8" hidden="1" customWidth="1"/>
    <col min="8709" max="8710" width="10.5" style="8" customWidth="1"/>
    <col min="8711" max="8711" width="9" style="8" customWidth="1"/>
    <col min="8712" max="8712" width="6.5" style="8" customWidth="1"/>
    <col min="8713" max="8713" width="10.5" style="8" customWidth="1"/>
    <col min="8714" max="8714" width="9.125" style="8" customWidth="1"/>
    <col min="8715" max="8715" width="8.875" style="8" customWidth="1"/>
    <col min="8716" max="8716" width="36.25" style="8" customWidth="1"/>
    <col min="8717" max="8717" width="9.5" style="8" customWidth="1"/>
    <col min="8718" max="8960" width="9" style="8"/>
    <col min="8961" max="8961" width="8.125" style="8" customWidth="1"/>
    <col min="8962" max="8962" width="7.625" style="8" customWidth="1"/>
    <col min="8963" max="8963" width="11.625" style="8" customWidth="1"/>
    <col min="8964" max="8964" width="0" style="8" hidden="1" customWidth="1"/>
    <col min="8965" max="8966" width="10.5" style="8" customWidth="1"/>
    <col min="8967" max="8967" width="9" style="8" customWidth="1"/>
    <col min="8968" max="8968" width="6.5" style="8" customWidth="1"/>
    <col min="8969" max="8969" width="10.5" style="8" customWidth="1"/>
    <col min="8970" max="8970" width="9.125" style="8" customWidth="1"/>
    <col min="8971" max="8971" width="8.875" style="8" customWidth="1"/>
    <col min="8972" max="8972" width="36.25" style="8" customWidth="1"/>
    <col min="8973" max="8973" width="9.5" style="8" customWidth="1"/>
    <col min="8974" max="9216" width="9" style="8"/>
    <col min="9217" max="9217" width="8.125" style="8" customWidth="1"/>
    <col min="9218" max="9218" width="7.625" style="8" customWidth="1"/>
    <col min="9219" max="9219" width="11.625" style="8" customWidth="1"/>
    <col min="9220" max="9220" width="0" style="8" hidden="1" customWidth="1"/>
    <col min="9221" max="9222" width="10.5" style="8" customWidth="1"/>
    <col min="9223" max="9223" width="9" style="8" customWidth="1"/>
    <col min="9224" max="9224" width="6.5" style="8" customWidth="1"/>
    <col min="9225" max="9225" width="10.5" style="8" customWidth="1"/>
    <col min="9226" max="9226" width="9.125" style="8" customWidth="1"/>
    <col min="9227" max="9227" width="8.875" style="8" customWidth="1"/>
    <col min="9228" max="9228" width="36.25" style="8" customWidth="1"/>
    <col min="9229" max="9229" width="9.5" style="8" customWidth="1"/>
    <col min="9230" max="9472" width="9" style="8"/>
    <col min="9473" max="9473" width="8.125" style="8" customWidth="1"/>
    <col min="9474" max="9474" width="7.625" style="8" customWidth="1"/>
    <col min="9475" max="9475" width="11.625" style="8" customWidth="1"/>
    <col min="9476" max="9476" width="0" style="8" hidden="1" customWidth="1"/>
    <col min="9477" max="9478" width="10.5" style="8" customWidth="1"/>
    <col min="9479" max="9479" width="9" style="8" customWidth="1"/>
    <col min="9480" max="9480" width="6.5" style="8" customWidth="1"/>
    <col min="9481" max="9481" width="10.5" style="8" customWidth="1"/>
    <col min="9482" max="9482" width="9.125" style="8" customWidth="1"/>
    <col min="9483" max="9483" width="8.875" style="8" customWidth="1"/>
    <col min="9484" max="9484" width="36.25" style="8" customWidth="1"/>
    <col min="9485" max="9485" width="9.5" style="8" customWidth="1"/>
    <col min="9486" max="9728" width="9" style="8"/>
    <col min="9729" max="9729" width="8.125" style="8" customWidth="1"/>
    <col min="9730" max="9730" width="7.625" style="8" customWidth="1"/>
    <col min="9731" max="9731" width="11.625" style="8" customWidth="1"/>
    <col min="9732" max="9732" width="0" style="8" hidden="1" customWidth="1"/>
    <col min="9733" max="9734" width="10.5" style="8" customWidth="1"/>
    <col min="9735" max="9735" width="9" style="8" customWidth="1"/>
    <col min="9736" max="9736" width="6.5" style="8" customWidth="1"/>
    <col min="9737" max="9737" width="10.5" style="8" customWidth="1"/>
    <col min="9738" max="9738" width="9.125" style="8" customWidth="1"/>
    <col min="9739" max="9739" width="8.875" style="8" customWidth="1"/>
    <col min="9740" max="9740" width="36.25" style="8" customWidth="1"/>
    <col min="9741" max="9741" width="9.5" style="8" customWidth="1"/>
    <col min="9742" max="9984" width="9" style="8"/>
    <col min="9985" max="9985" width="8.125" style="8" customWidth="1"/>
    <col min="9986" max="9986" width="7.625" style="8" customWidth="1"/>
    <col min="9987" max="9987" width="11.625" style="8" customWidth="1"/>
    <col min="9988" max="9988" width="0" style="8" hidden="1" customWidth="1"/>
    <col min="9989" max="9990" width="10.5" style="8" customWidth="1"/>
    <col min="9991" max="9991" width="9" style="8" customWidth="1"/>
    <col min="9992" max="9992" width="6.5" style="8" customWidth="1"/>
    <col min="9993" max="9993" width="10.5" style="8" customWidth="1"/>
    <col min="9994" max="9994" width="9.125" style="8" customWidth="1"/>
    <col min="9995" max="9995" width="8.875" style="8" customWidth="1"/>
    <col min="9996" max="9996" width="36.25" style="8" customWidth="1"/>
    <col min="9997" max="9997" width="9.5" style="8" customWidth="1"/>
    <col min="9998" max="10240" width="9" style="8"/>
    <col min="10241" max="10241" width="8.125" style="8" customWidth="1"/>
    <col min="10242" max="10242" width="7.625" style="8" customWidth="1"/>
    <col min="10243" max="10243" width="11.625" style="8" customWidth="1"/>
    <col min="10244" max="10244" width="0" style="8" hidden="1" customWidth="1"/>
    <col min="10245" max="10246" width="10.5" style="8" customWidth="1"/>
    <col min="10247" max="10247" width="9" style="8" customWidth="1"/>
    <col min="10248" max="10248" width="6.5" style="8" customWidth="1"/>
    <col min="10249" max="10249" width="10.5" style="8" customWidth="1"/>
    <col min="10250" max="10250" width="9.125" style="8" customWidth="1"/>
    <col min="10251" max="10251" width="8.875" style="8" customWidth="1"/>
    <col min="10252" max="10252" width="36.25" style="8" customWidth="1"/>
    <col min="10253" max="10253" width="9.5" style="8" customWidth="1"/>
    <col min="10254" max="10496" width="9" style="8"/>
    <col min="10497" max="10497" width="8.125" style="8" customWidth="1"/>
    <col min="10498" max="10498" width="7.625" style="8" customWidth="1"/>
    <col min="10499" max="10499" width="11.625" style="8" customWidth="1"/>
    <col min="10500" max="10500" width="0" style="8" hidden="1" customWidth="1"/>
    <col min="10501" max="10502" width="10.5" style="8" customWidth="1"/>
    <col min="10503" max="10503" width="9" style="8" customWidth="1"/>
    <col min="10504" max="10504" width="6.5" style="8" customWidth="1"/>
    <col min="10505" max="10505" width="10.5" style="8" customWidth="1"/>
    <col min="10506" max="10506" width="9.125" style="8" customWidth="1"/>
    <col min="10507" max="10507" width="8.875" style="8" customWidth="1"/>
    <col min="10508" max="10508" width="36.25" style="8" customWidth="1"/>
    <col min="10509" max="10509" width="9.5" style="8" customWidth="1"/>
    <col min="10510" max="10752" width="9" style="8"/>
    <col min="10753" max="10753" width="8.125" style="8" customWidth="1"/>
    <col min="10754" max="10754" width="7.625" style="8" customWidth="1"/>
    <col min="10755" max="10755" width="11.625" style="8" customWidth="1"/>
    <col min="10756" max="10756" width="0" style="8" hidden="1" customWidth="1"/>
    <col min="10757" max="10758" width="10.5" style="8" customWidth="1"/>
    <col min="10759" max="10759" width="9" style="8" customWidth="1"/>
    <col min="10760" max="10760" width="6.5" style="8" customWidth="1"/>
    <col min="10761" max="10761" width="10.5" style="8" customWidth="1"/>
    <col min="10762" max="10762" width="9.125" style="8" customWidth="1"/>
    <col min="10763" max="10763" width="8.875" style="8" customWidth="1"/>
    <col min="10764" max="10764" width="36.25" style="8" customWidth="1"/>
    <col min="10765" max="10765" width="9.5" style="8" customWidth="1"/>
    <col min="10766" max="11008" width="9" style="8"/>
    <col min="11009" max="11009" width="8.125" style="8" customWidth="1"/>
    <col min="11010" max="11010" width="7.625" style="8" customWidth="1"/>
    <col min="11011" max="11011" width="11.625" style="8" customWidth="1"/>
    <col min="11012" max="11012" width="0" style="8" hidden="1" customWidth="1"/>
    <col min="11013" max="11014" width="10.5" style="8" customWidth="1"/>
    <col min="11015" max="11015" width="9" style="8" customWidth="1"/>
    <col min="11016" max="11016" width="6.5" style="8" customWidth="1"/>
    <col min="11017" max="11017" width="10.5" style="8" customWidth="1"/>
    <col min="11018" max="11018" width="9.125" style="8" customWidth="1"/>
    <col min="11019" max="11019" width="8.875" style="8" customWidth="1"/>
    <col min="11020" max="11020" width="36.25" style="8" customWidth="1"/>
    <col min="11021" max="11021" width="9.5" style="8" customWidth="1"/>
    <col min="11022" max="11264" width="9" style="8"/>
    <col min="11265" max="11265" width="8.125" style="8" customWidth="1"/>
    <col min="11266" max="11266" width="7.625" style="8" customWidth="1"/>
    <col min="11267" max="11267" width="11.625" style="8" customWidth="1"/>
    <col min="11268" max="11268" width="0" style="8" hidden="1" customWidth="1"/>
    <col min="11269" max="11270" width="10.5" style="8" customWidth="1"/>
    <col min="11271" max="11271" width="9" style="8" customWidth="1"/>
    <col min="11272" max="11272" width="6.5" style="8" customWidth="1"/>
    <col min="11273" max="11273" width="10.5" style="8" customWidth="1"/>
    <col min="11274" max="11274" width="9.125" style="8" customWidth="1"/>
    <col min="11275" max="11275" width="8.875" style="8" customWidth="1"/>
    <col min="11276" max="11276" width="36.25" style="8" customWidth="1"/>
    <col min="11277" max="11277" width="9.5" style="8" customWidth="1"/>
    <col min="11278" max="11520" width="9" style="8"/>
    <col min="11521" max="11521" width="8.125" style="8" customWidth="1"/>
    <col min="11522" max="11522" width="7.625" style="8" customWidth="1"/>
    <col min="11523" max="11523" width="11.625" style="8" customWidth="1"/>
    <col min="11524" max="11524" width="0" style="8" hidden="1" customWidth="1"/>
    <col min="11525" max="11526" width="10.5" style="8" customWidth="1"/>
    <col min="11527" max="11527" width="9" style="8" customWidth="1"/>
    <col min="11528" max="11528" width="6.5" style="8" customWidth="1"/>
    <col min="11529" max="11529" width="10.5" style="8" customWidth="1"/>
    <col min="11530" max="11530" width="9.125" style="8" customWidth="1"/>
    <col min="11531" max="11531" width="8.875" style="8" customWidth="1"/>
    <col min="11532" max="11532" width="36.25" style="8" customWidth="1"/>
    <col min="11533" max="11533" width="9.5" style="8" customWidth="1"/>
    <col min="11534" max="11776" width="9" style="8"/>
    <col min="11777" max="11777" width="8.125" style="8" customWidth="1"/>
    <col min="11778" max="11778" width="7.625" style="8" customWidth="1"/>
    <col min="11779" max="11779" width="11.625" style="8" customWidth="1"/>
    <col min="11780" max="11780" width="0" style="8" hidden="1" customWidth="1"/>
    <col min="11781" max="11782" width="10.5" style="8" customWidth="1"/>
    <col min="11783" max="11783" width="9" style="8" customWidth="1"/>
    <col min="11784" max="11784" width="6.5" style="8" customWidth="1"/>
    <col min="11785" max="11785" width="10.5" style="8" customWidth="1"/>
    <col min="11786" max="11786" width="9.125" style="8" customWidth="1"/>
    <col min="11787" max="11787" width="8.875" style="8" customWidth="1"/>
    <col min="11788" max="11788" width="36.25" style="8" customWidth="1"/>
    <col min="11789" max="11789" width="9.5" style="8" customWidth="1"/>
    <col min="11790" max="12032" width="9" style="8"/>
    <col min="12033" max="12033" width="8.125" style="8" customWidth="1"/>
    <col min="12034" max="12034" width="7.625" style="8" customWidth="1"/>
    <col min="12035" max="12035" width="11.625" style="8" customWidth="1"/>
    <col min="12036" max="12036" width="0" style="8" hidden="1" customWidth="1"/>
    <col min="12037" max="12038" width="10.5" style="8" customWidth="1"/>
    <col min="12039" max="12039" width="9" style="8" customWidth="1"/>
    <col min="12040" max="12040" width="6.5" style="8" customWidth="1"/>
    <col min="12041" max="12041" width="10.5" style="8" customWidth="1"/>
    <col min="12042" max="12042" width="9.125" style="8" customWidth="1"/>
    <col min="12043" max="12043" width="8.875" style="8" customWidth="1"/>
    <col min="12044" max="12044" width="36.25" style="8" customWidth="1"/>
    <col min="12045" max="12045" width="9.5" style="8" customWidth="1"/>
    <col min="12046" max="12288" width="9" style="8"/>
    <col min="12289" max="12289" width="8.125" style="8" customWidth="1"/>
    <col min="12290" max="12290" width="7.625" style="8" customWidth="1"/>
    <col min="12291" max="12291" width="11.625" style="8" customWidth="1"/>
    <col min="12292" max="12292" width="0" style="8" hidden="1" customWidth="1"/>
    <col min="12293" max="12294" width="10.5" style="8" customWidth="1"/>
    <col min="12295" max="12295" width="9" style="8" customWidth="1"/>
    <col min="12296" max="12296" width="6.5" style="8" customWidth="1"/>
    <col min="12297" max="12297" width="10.5" style="8" customWidth="1"/>
    <col min="12298" max="12298" width="9.125" style="8" customWidth="1"/>
    <col min="12299" max="12299" width="8.875" style="8" customWidth="1"/>
    <col min="12300" max="12300" width="36.25" style="8" customWidth="1"/>
    <col min="12301" max="12301" width="9.5" style="8" customWidth="1"/>
    <col min="12302" max="12544" width="9" style="8"/>
    <col min="12545" max="12545" width="8.125" style="8" customWidth="1"/>
    <col min="12546" max="12546" width="7.625" style="8" customWidth="1"/>
    <col min="12547" max="12547" width="11.625" style="8" customWidth="1"/>
    <col min="12548" max="12548" width="0" style="8" hidden="1" customWidth="1"/>
    <col min="12549" max="12550" width="10.5" style="8" customWidth="1"/>
    <col min="12551" max="12551" width="9" style="8" customWidth="1"/>
    <col min="12552" max="12552" width="6.5" style="8" customWidth="1"/>
    <col min="12553" max="12553" width="10.5" style="8" customWidth="1"/>
    <col min="12554" max="12554" width="9.125" style="8" customWidth="1"/>
    <col min="12555" max="12555" width="8.875" style="8" customWidth="1"/>
    <col min="12556" max="12556" width="36.25" style="8" customWidth="1"/>
    <col min="12557" max="12557" width="9.5" style="8" customWidth="1"/>
    <col min="12558" max="12800" width="9" style="8"/>
    <col min="12801" max="12801" width="8.125" style="8" customWidth="1"/>
    <col min="12802" max="12802" width="7.625" style="8" customWidth="1"/>
    <col min="12803" max="12803" width="11.625" style="8" customWidth="1"/>
    <col min="12804" max="12804" width="0" style="8" hidden="1" customWidth="1"/>
    <col min="12805" max="12806" width="10.5" style="8" customWidth="1"/>
    <col min="12807" max="12807" width="9" style="8" customWidth="1"/>
    <col min="12808" max="12808" width="6.5" style="8" customWidth="1"/>
    <col min="12809" max="12809" width="10.5" style="8" customWidth="1"/>
    <col min="12810" max="12810" width="9.125" style="8" customWidth="1"/>
    <col min="12811" max="12811" width="8.875" style="8" customWidth="1"/>
    <col min="12812" max="12812" width="36.25" style="8" customWidth="1"/>
    <col min="12813" max="12813" width="9.5" style="8" customWidth="1"/>
    <col min="12814" max="13056" width="9" style="8"/>
    <col min="13057" max="13057" width="8.125" style="8" customWidth="1"/>
    <col min="13058" max="13058" width="7.625" style="8" customWidth="1"/>
    <col min="13059" max="13059" width="11.625" style="8" customWidth="1"/>
    <col min="13060" max="13060" width="0" style="8" hidden="1" customWidth="1"/>
    <col min="13061" max="13062" width="10.5" style="8" customWidth="1"/>
    <col min="13063" max="13063" width="9" style="8" customWidth="1"/>
    <col min="13064" max="13064" width="6.5" style="8" customWidth="1"/>
    <col min="13065" max="13065" width="10.5" style="8" customWidth="1"/>
    <col min="13066" max="13066" width="9.125" style="8" customWidth="1"/>
    <col min="13067" max="13067" width="8.875" style="8" customWidth="1"/>
    <col min="13068" max="13068" width="36.25" style="8" customWidth="1"/>
    <col min="13069" max="13069" width="9.5" style="8" customWidth="1"/>
    <col min="13070" max="13312" width="9" style="8"/>
    <col min="13313" max="13313" width="8.125" style="8" customWidth="1"/>
    <col min="13314" max="13314" width="7.625" style="8" customWidth="1"/>
    <col min="13315" max="13315" width="11.625" style="8" customWidth="1"/>
    <col min="13316" max="13316" width="0" style="8" hidden="1" customWidth="1"/>
    <col min="13317" max="13318" width="10.5" style="8" customWidth="1"/>
    <col min="13319" max="13319" width="9" style="8" customWidth="1"/>
    <col min="13320" max="13320" width="6.5" style="8" customWidth="1"/>
    <col min="13321" max="13321" width="10.5" style="8" customWidth="1"/>
    <col min="13322" max="13322" width="9.125" style="8" customWidth="1"/>
    <col min="13323" max="13323" width="8.875" style="8" customWidth="1"/>
    <col min="13324" max="13324" width="36.25" style="8" customWidth="1"/>
    <col min="13325" max="13325" width="9.5" style="8" customWidth="1"/>
    <col min="13326" max="13568" width="9" style="8"/>
    <col min="13569" max="13569" width="8.125" style="8" customWidth="1"/>
    <col min="13570" max="13570" width="7.625" style="8" customWidth="1"/>
    <col min="13571" max="13571" width="11.625" style="8" customWidth="1"/>
    <col min="13572" max="13572" width="0" style="8" hidden="1" customWidth="1"/>
    <col min="13573" max="13574" width="10.5" style="8" customWidth="1"/>
    <col min="13575" max="13575" width="9" style="8" customWidth="1"/>
    <col min="13576" max="13576" width="6.5" style="8" customWidth="1"/>
    <col min="13577" max="13577" width="10.5" style="8" customWidth="1"/>
    <col min="13578" max="13578" width="9.125" style="8" customWidth="1"/>
    <col min="13579" max="13579" width="8.875" style="8" customWidth="1"/>
    <col min="13580" max="13580" width="36.25" style="8" customWidth="1"/>
    <col min="13581" max="13581" width="9.5" style="8" customWidth="1"/>
    <col min="13582" max="13824" width="9" style="8"/>
    <col min="13825" max="13825" width="8.125" style="8" customWidth="1"/>
    <col min="13826" max="13826" width="7.625" style="8" customWidth="1"/>
    <col min="13827" max="13827" width="11.625" style="8" customWidth="1"/>
    <col min="13828" max="13828" width="0" style="8" hidden="1" customWidth="1"/>
    <col min="13829" max="13830" width="10.5" style="8" customWidth="1"/>
    <col min="13831" max="13831" width="9" style="8" customWidth="1"/>
    <col min="13832" max="13832" width="6.5" style="8" customWidth="1"/>
    <col min="13833" max="13833" width="10.5" style="8" customWidth="1"/>
    <col min="13834" max="13834" width="9.125" style="8" customWidth="1"/>
    <col min="13835" max="13835" width="8.875" style="8" customWidth="1"/>
    <col min="13836" max="13836" width="36.25" style="8" customWidth="1"/>
    <col min="13837" max="13837" width="9.5" style="8" customWidth="1"/>
    <col min="13838" max="14080" width="9" style="8"/>
    <col min="14081" max="14081" width="8.125" style="8" customWidth="1"/>
    <col min="14082" max="14082" width="7.625" style="8" customWidth="1"/>
    <col min="14083" max="14083" width="11.625" style="8" customWidth="1"/>
    <col min="14084" max="14084" width="0" style="8" hidden="1" customWidth="1"/>
    <col min="14085" max="14086" width="10.5" style="8" customWidth="1"/>
    <col min="14087" max="14087" width="9" style="8" customWidth="1"/>
    <col min="14088" max="14088" width="6.5" style="8" customWidth="1"/>
    <col min="14089" max="14089" width="10.5" style="8" customWidth="1"/>
    <col min="14090" max="14090" width="9.125" style="8" customWidth="1"/>
    <col min="14091" max="14091" width="8.875" style="8" customWidth="1"/>
    <col min="14092" max="14092" width="36.25" style="8" customWidth="1"/>
    <col min="14093" max="14093" width="9.5" style="8" customWidth="1"/>
    <col min="14094" max="14336" width="9" style="8"/>
    <col min="14337" max="14337" width="8.125" style="8" customWidth="1"/>
    <col min="14338" max="14338" width="7.625" style="8" customWidth="1"/>
    <col min="14339" max="14339" width="11.625" style="8" customWidth="1"/>
    <col min="14340" max="14340" width="0" style="8" hidden="1" customWidth="1"/>
    <col min="14341" max="14342" width="10.5" style="8" customWidth="1"/>
    <col min="14343" max="14343" width="9" style="8" customWidth="1"/>
    <col min="14344" max="14344" width="6.5" style="8" customWidth="1"/>
    <col min="14345" max="14345" width="10.5" style="8" customWidth="1"/>
    <col min="14346" max="14346" width="9.125" style="8" customWidth="1"/>
    <col min="14347" max="14347" width="8.875" style="8" customWidth="1"/>
    <col min="14348" max="14348" width="36.25" style="8" customWidth="1"/>
    <col min="14349" max="14349" width="9.5" style="8" customWidth="1"/>
    <col min="14350" max="14592" width="9" style="8"/>
    <col min="14593" max="14593" width="8.125" style="8" customWidth="1"/>
    <col min="14594" max="14594" width="7.625" style="8" customWidth="1"/>
    <col min="14595" max="14595" width="11.625" style="8" customWidth="1"/>
    <col min="14596" max="14596" width="0" style="8" hidden="1" customWidth="1"/>
    <col min="14597" max="14598" width="10.5" style="8" customWidth="1"/>
    <col min="14599" max="14599" width="9" style="8" customWidth="1"/>
    <col min="14600" max="14600" width="6.5" style="8" customWidth="1"/>
    <col min="14601" max="14601" width="10.5" style="8" customWidth="1"/>
    <col min="14602" max="14602" width="9.125" style="8" customWidth="1"/>
    <col min="14603" max="14603" width="8.875" style="8" customWidth="1"/>
    <col min="14604" max="14604" width="36.25" style="8" customWidth="1"/>
    <col min="14605" max="14605" width="9.5" style="8" customWidth="1"/>
    <col min="14606" max="14848" width="9" style="8"/>
    <col min="14849" max="14849" width="8.125" style="8" customWidth="1"/>
    <col min="14850" max="14850" width="7.625" style="8" customWidth="1"/>
    <col min="14851" max="14851" width="11.625" style="8" customWidth="1"/>
    <col min="14852" max="14852" width="0" style="8" hidden="1" customWidth="1"/>
    <col min="14853" max="14854" width="10.5" style="8" customWidth="1"/>
    <col min="14855" max="14855" width="9" style="8" customWidth="1"/>
    <col min="14856" max="14856" width="6.5" style="8" customWidth="1"/>
    <col min="14857" max="14857" width="10.5" style="8" customWidth="1"/>
    <col min="14858" max="14858" width="9.125" style="8" customWidth="1"/>
    <col min="14859" max="14859" width="8.875" style="8" customWidth="1"/>
    <col min="14860" max="14860" width="36.25" style="8" customWidth="1"/>
    <col min="14861" max="14861" width="9.5" style="8" customWidth="1"/>
    <col min="14862" max="15104" width="9" style="8"/>
    <col min="15105" max="15105" width="8.125" style="8" customWidth="1"/>
    <col min="15106" max="15106" width="7.625" style="8" customWidth="1"/>
    <col min="15107" max="15107" width="11.625" style="8" customWidth="1"/>
    <col min="15108" max="15108" width="0" style="8" hidden="1" customWidth="1"/>
    <col min="15109" max="15110" width="10.5" style="8" customWidth="1"/>
    <col min="15111" max="15111" width="9" style="8" customWidth="1"/>
    <col min="15112" max="15112" width="6.5" style="8" customWidth="1"/>
    <col min="15113" max="15113" width="10.5" style="8" customWidth="1"/>
    <col min="15114" max="15114" width="9.125" style="8" customWidth="1"/>
    <col min="15115" max="15115" width="8.875" style="8" customWidth="1"/>
    <col min="15116" max="15116" width="36.25" style="8" customWidth="1"/>
    <col min="15117" max="15117" width="9.5" style="8" customWidth="1"/>
    <col min="15118" max="15360" width="9" style="8"/>
    <col min="15361" max="15361" width="8.125" style="8" customWidth="1"/>
    <col min="15362" max="15362" width="7.625" style="8" customWidth="1"/>
    <col min="15363" max="15363" width="11.625" style="8" customWidth="1"/>
    <col min="15364" max="15364" width="0" style="8" hidden="1" customWidth="1"/>
    <col min="15365" max="15366" width="10.5" style="8" customWidth="1"/>
    <col min="15367" max="15367" width="9" style="8" customWidth="1"/>
    <col min="15368" max="15368" width="6.5" style="8" customWidth="1"/>
    <col min="15369" max="15369" width="10.5" style="8" customWidth="1"/>
    <col min="15370" max="15370" width="9.125" style="8" customWidth="1"/>
    <col min="15371" max="15371" width="8.875" style="8" customWidth="1"/>
    <col min="15372" max="15372" width="36.25" style="8" customWidth="1"/>
    <col min="15373" max="15373" width="9.5" style="8" customWidth="1"/>
    <col min="15374" max="15616" width="9" style="8"/>
    <col min="15617" max="15617" width="8.125" style="8" customWidth="1"/>
    <col min="15618" max="15618" width="7.625" style="8" customWidth="1"/>
    <col min="15619" max="15619" width="11.625" style="8" customWidth="1"/>
    <col min="15620" max="15620" width="0" style="8" hidden="1" customWidth="1"/>
    <col min="15621" max="15622" width="10.5" style="8" customWidth="1"/>
    <col min="15623" max="15623" width="9" style="8" customWidth="1"/>
    <col min="15624" max="15624" width="6.5" style="8" customWidth="1"/>
    <col min="15625" max="15625" width="10.5" style="8" customWidth="1"/>
    <col min="15626" max="15626" width="9.125" style="8" customWidth="1"/>
    <col min="15627" max="15627" width="8.875" style="8" customWidth="1"/>
    <col min="15628" max="15628" width="36.25" style="8" customWidth="1"/>
    <col min="15629" max="15629" width="9.5" style="8" customWidth="1"/>
    <col min="15630" max="15872" width="9" style="8"/>
    <col min="15873" max="15873" width="8.125" style="8" customWidth="1"/>
    <col min="15874" max="15874" width="7.625" style="8" customWidth="1"/>
    <col min="15875" max="15875" width="11.625" style="8" customWidth="1"/>
    <col min="15876" max="15876" width="0" style="8" hidden="1" customWidth="1"/>
    <col min="15877" max="15878" width="10.5" style="8" customWidth="1"/>
    <col min="15879" max="15879" width="9" style="8" customWidth="1"/>
    <col min="15880" max="15880" width="6.5" style="8" customWidth="1"/>
    <col min="15881" max="15881" width="10.5" style="8" customWidth="1"/>
    <col min="15882" max="15882" width="9.125" style="8" customWidth="1"/>
    <col min="15883" max="15883" width="8.875" style="8" customWidth="1"/>
    <col min="15884" max="15884" width="36.25" style="8" customWidth="1"/>
    <col min="15885" max="15885" width="9.5" style="8" customWidth="1"/>
    <col min="15886" max="16128" width="9" style="8"/>
    <col min="16129" max="16129" width="8.125" style="8" customWidth="1"/>
    <col min="16130" max="16130" width="7.625" style="8" customWidth="1"/>
    <col min="16131" max="16131" width="11.625" style="8" customWidth="1"/>
    <col min="16132" max="16132" width="0" style="8" hidden="1" customWidth="1"/>
    <col min="16133" max="16134" width="10.5" style="8" customWidth="1"/>
    <col min="16135" max="16135" width="9" style="8" customWidth="1"/>
    <col min="16136" max="16136" width="6.5" style="8" customWidth="1"/>
    <col min="16137" max="16137" width="10.5" style="8" customWidth="1"/>
    <col min="16138" max="16138" width="9.125" style="8" customWidth="1"/>
    <col min="16139" max="16139" width="8.875" style="8" customWidth="1"/>
    <col min="16140" max="16140" width="36.25" style="8" customWidth="1"/>
    <col min="16141" max="16141" width="9.5" style="8" customWidth="1"/>
    <col min="16142" max="16384" width="9" style="8"/>
  </cols>
  <sheetData>
    <row r="1" spans="1:22" s="21" customFormat="1">
      <c r="C1" s="22"/>
      <c r="E1" s="22"/>
      <c r="L1" s="22"/>
    </row>
    <row r="2" spans="1:22" s="21" customFormat="1" ht="25.5">
      <c r="A2" s="455" t="s">
        <v>100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</row>
    <row r="3" spans="1:22" s="23" customFormat="1" ht="12.75" thickBot="1">
      <c r="B3" s="24"/>
      <c r="C3" s="24"/>
      <c r="D3" s="24"/>
      <c r="E3" s="24"/>
      <c r="I3" s="25"/>
      <c r="L3" s="26"/>
      <c r="M3" s="25" t="s">
        <v>113</v>
      </c>
    </row>
    <row r="4" spans="1:22" ht="24" customHeight="1">
      <c r="A4" s="482" t="s">
        <v>26</v>
      </c>
      <c r="B4" s="483"/>
      <c r="C4" s="483"/>
      <c r="D4" s="483"/>
      <c r="E4" s="458" t="s">
        <v>137</v>
      </c>
      <c r="F4" s="460" t="s">
        <v>149</v>
      </c>
      <c r="G4" s="462" t="s">
        <v>64</v>
      </c>
      <c r="H4" s="463"/>
      <c r="I4" s="464" t="s">
        <v>65</v>
      </c>
      <c r="J4" s="465"/>
      <c r="K4" s="463"/>
      <c r="L4" s="466" t="s">
        <v>52</v>
      </c>
      <c r="M4" s="467"/>
    </row>
    <row r="5" spans="1:22" ht="24" customHeight="1" thickBot="1">
      <c r="A5" s="135" t="s">
        <v>21</v>
      </c>
      <c r="B5" s="136" t="s">
        <v>22</v>
      </c>
      <c r="C5" s="137" t="s">
        <v>27</v>
      </c>
      <c r="D5" s="136"/>
      <c r="E5" s="459"/>
      <c r="F5" s="461"/>
      <c r="G5" s="138" t="s">
        <v>66</v>
      </c>
      <c r="H5" s="139" t="s">
        <v>67</v>
      </c>
      <c r="I5" s="140" t="s">
        <v>68</v>
      </c>
      <c r="J5" s="141" t="s">
        <v>69</v>
      </c>
      <c r="K5" s="139" t="s">
        <v>70</v>
      </c>
      <c r="L5" s="332"/>
      <c r="M5" s="333" t="s">
        <v>125</v>
      </c>
    </row>
    <row r="6" spans="1:22" ht="24" customHeight="1" thickBot="1">
      <c r="A6" s="480" t="s">
        <v>71</v>
      </c>
      <c r="B6" s="481"/>
      <c r="C6" s="481"/>
      <c r="D6" s="152"/>
      <c r="E6" s="153">
        <f>SUM(E7,E20,E23,E26,E29)</f>
        <v>79601</v>
      </c>
      <c r="F6" s="154">
        <f>SUM(F7,F20,F23,F26,F29)</f>
        <v>8371</v>
      </c>
      <c r="G6" s="155">
        <f>F6-E6</f>
        <v>-71230</v>
      </c>
      <c r="H6" s="156">
        <f>G6/E6</f>
        <v>-0.89483800454768159</v>
      </c>
      <c r="I6" s="157">
        <f>SUM(I7,I20,I23,I29)</f>
        <v>0</v>
      </c>
      <c r="J6" s="158">
        <f>SUM(J7,J20,J23,J29)</f>
        <v>0</v>
      </c>
      <c r="K6" s="159">
        <f>K7+K23+K26+K29</f>
        <v>8371</v>
      </c>
      <c r="L6" s="160"/>
      <c r="M6" s="161"/>
      <c r="Q6" s="28"/>
    </row>
    <row r="7" spans="1:22" ht="24" customHeight="1">
      <c r="A7" s="172" t="s">
        <v>72</v>
      </c>
      <c r="B7" s="173"/>
      <c r="C7" s="174"/>
      <c r="D7" s="175"/>
      <c r="E7" s="313">
        <f>SUM(E8,E11)</f>
        <v>3370</v>
      </c>
      <c r="F7" s="324">
        <f>SUM(F8,F11)</f>
        <v>3370</v>
      </c>
      <c r="G7" s="176">
        <f t="shared" ref="G7:G30" si="0">F7-E7</f>
        <v>0</v>
      </c>
      <c r="H7" s="177">
        <f t="shared" ref="H7:H29" si="1">G7/E7</f>
        <v>0</v>
      </c>
      <c r="I7" s="178">
        <f>SUM(I8,I11)</f>
        <v>0</v>
      </c>
      <c r="J7" s="179">
        <f>SUM(J8,J11)</f>
        <v>0</v>
      </c>
      <c r="K7" s="180">
        <f>SUM(K8,K11)</f>
        <v>3370</v>
      </c>
      <c r="L7" s="181"/>
      <c r="M7" s="182"/>
    </row>
    <row r="8" spans="1:22" ht="24" customHeight="1">
      <c r="A8" s="183"/>
      <c r="B8" s="184" t="s">
        <v>73</v>
      </c>
      <c r="C8" s="185"/>
      <c r="D8" s="164"/>
      <c r="E8" s="314">
        <f>SUM(E9:E10)</f>
        <v>0</v>
      </c>
      <c r="F8" s="325">
        <f>SUM(F9:F10)</f>
        <v>0</v>
      </c>
      <c r="G8" s="186">
        <f t="shared" si="0"/>
        <v>0</v>
      </c>
      <c r="H8" s="187"/>
      <c r="I8" s="188">
        <f>SUM(I9)</f>
        <v>0</v>
      </c>
      <c r="J8" s="189">
        <f>J9</f>
        <v>0</v>
      </c>
      <c r="K8" s="190">
        <f>SUM(K9:K10)</f>
        <v>0</v>
      </c>
      <c r="L8" s="191"/>
      <c r="M8" s="192"/>
    </row>
    <row r="9" spans="1:22" ht="24" customHeight="1">
      <c r="A9" s="183"/>
      <c r="B9" s="61"/>
      <c r="C9" s="185" t="s">
        <v>93</v>
      </c>
      <c r="D9" s="164"/>
      <c r="E9" s="193">
        <v>0</v>
      </c>
      <c r="F9" s="326">
        <v>0</v>
      </c>
      <c r="G9" s="186">
        <f t="shared" si="0"/>
        <v>0</v>
      </c>
      <c r="H9" s="194"/>
      <c r="I9" s="188">
        <v>0</v>
      </c>
      <c r="J9" s="189">
        <v>0</v>
      </c>
      <c r="K9" s="190">
        <f>F9</f>
        <v>0</v>
      </c>
      <c r="L9" s="484"/>
      <c r="M9" s="485"/>
    </row>
    <row r="10" spans="1:22" ht="24" customHeight="1">
      <c r="A10" s="183"/>
      <c r="B10" s="195"/>
      <c r="C10" s="185" t="s">
        <v>94</v>
      </c>
      <c r="D10" s="164"/>
      <c r="E10" s="193"/>
      <c r="F10" s="326"/>
      <c r="G10" s="186">
        <f t="shared" si="0"/>
        <v>0</v>
      </c>
      <c r="H10" s="187"/>
      <c r="I10" s="188"/>
      <c r="J10" s="189"/>
      <c r="K10" s="190">
        <f>F10</f>
        <v>0</v>
      </c>
      <c r="L10" s="484"/>
      <c r="M10" s="485"/>
    </row>
    <row r="11" spans="1:22" ht="24" customHeight="1">
      <c r="A11" s="183"/>
      <c r="B11" s="184" t="s">
        <v>74</v>
      </c>
      <c r="C11" s="185"/>
      <c r="D11" s="164"/>
      <c r="E11" s="315">
        <f>SUM(E12:E18)</f>
        <v>3370</v>
      </c>
      <c r="F11" s="326">
        <f>SUM(F12:F18)</f>
        <v>3370</v>
      </c>
      <c r="G11" s="186">
        <f t="shared" si="0"/>
        <v>0</v>
      </c>
      <c r="H11" s="187">
        <f t="shared" si="1"/>
        <v>0</v>
      </c>
      <c r="I11" s="188">
        <f>SUM(I12:I18)</f>
        <v>0</v>
      </c>
      <c r="J11" s="189">
        <f>SUM(J12:J18)</f>
        <v>0</v>
      </c>
      <c r="K11" s="190">
        <f>SUM(K12:K18)</f>
        <v>3370</v>
      </c>
      <c r="L11" s="191"/>
      <c r="M11" s="192"/>
    </row>
    <row r="12" spans="1:22" ht="24" customHeight="1">
      <c r="A12" s="183"/>
      <c r="B12" s="72"/>
      <c r="C12" s="196" t="s">
        <v>30</v>
      </c>
      <c r="D12" s="66"/>
      <c r="E12" s="351"/>
      <c r="F12" s="346"/>
      <c r="G12" s="197">
        <f t="shared" si="0"/>
        <v>0</v>
      </c>
      <c r="H12" s="198"/>
      <c r="I12" s="67">
        <v>0</v>
      </c>
      <c r="J12" s="199">
        <v>0</v>
      </c>
      <c r="K12" s="200">
        <f>F12</f>
        <v>0</v>
      </c>
      <c r="L12" s="201"/>
      <c r="M12" s="202"/>
      <c r="N12" s="28"/>
      <c r="O12" s="28"/>
      <c r="P12" s="28"/>
      <c r="Q12" s="28"/>
      <c r="R12" s="28"/>
      <c r="S12" s="28"/>
      <c r="T12" s="28"/>
      <c r="U12" s="28"/>
      <c r="V12" s="28"/>
    </row>
    <row r="13" spans="1:22" ht="34.5" customHeight="1">
      <c r="A13" s="183"/>
      <c r="B13" s="72"/>
      <c r="C13" s="163"/>
      <c r="D13" s="164"/>
      <c r="E13" s="352"/>
      <c r="F13" s="347"/>
      <c r="G13" s="165"/>
      <c r="H13" s="166"/>
      <c r="I13" s="203"/>
      <c r="J13" s="168"/>
      <c r="K13" s="169"/>
      <c r="L13" s="478"/>
      <c r="M13" s="479"/>
      <c r="N13" s="28"/>
      <c r="O13" s="28"/>
      <c r="P13" s="28"/>
      <c r="Q13" s="28"/>
      <c r="R13" s="28"/>
      <c r="S13" s="28"/>
      <c r="T13" s="28"/>
      <c r="U13" s="28"/>
      <c r="V13" s="28"/>
    </row>
    <row r="14" spans="1:22" ht="24" customHeight="1">
      <c r="A14" s="183"/>
      <c r="B14" s="61"/>
      <c r="C14" s="63" t="s">
        <v>75</v>
      </c>
      <c r="D14" s="66"/>
      <c r="E14" s="353">
        <v>1960</v>
      </c>
      <c r="F14" s="346">
        <v>1960</v>
      </c>
      <c r="G14" s="64">
        <f t="shared" si="0"/>
        <v>0</v>
      </c>
      <c r="H14" s="65">
        <f t="shared" si="1"/>
        <v>0</v>
      </c>
      <c r="I14" s="67">
        <v>0</v>
      </c>
      <c r="J14" s="62">
        <v>0</v>
      </c>
      <c r="K14" s="115">
        <f>F14</f>
        <v>1960</v>
      </c>
      <c r="L14" s="123"/>
      <c r="M14" s="204"/>
      <c r="N14" s="28"/>
      <c r="O14" s="28"/>
      <c r="P14" s="28"/>
      <c r="Q14" s="28"/>
      <c r="R14" s="28"/>
      <c r="S14" s="28"/>
      <c r="T14" s="28"/>
      <c r="U14" s="28"/>
      <c r="V14" s="28"/>
    </row>
    <row r="15" spans="1:22" s="28" customFormat="1" ht="80.25" customHeight="1">
      <c r="A15" s="183"/>
      <c r="B15" s="61"/>
      <c r="C15" s="63"/>
      <c r="D15" s="66"/>
      <c r="E15" s="354"/>
      <c r="F15" s="348"/>
      <c r="G15" s="64"/>
      <c r="H15" s="65"/>
      <c r="I15" s="74"/>
      <c r="J15" s="62"/>
      <c r="K15" s="116">
        <v>0</v>
      </c>
      <c r="L15" s="478" t="s">
        <v>129</v>
      </c>
      <c r="M15" s="479"/>
    </row>
    <row r="16" spans="1:22" ht="24" customHeight="1">
      <c r="A16" s="183"/>
      <c r="B16" s="61"/>
      <c r="C16" s="196" t="s">
        <v>76</v>
      </c>
      <c r="D16" s="205"/>
      <c r="E16" s="351">
        <v>360</v>
      </c>
      <c r="F16" s="349">
        <v>360</v>
      </c>
      <c r="G16" s="197">
        <f t="shared" si="0"/>
        <v>0</v>
      </c>
      <c r="H16" s="198">
        <f t="shared" si="1"/>
        <v>0</v>
      </c>
      <c r="I16" s="206">
        <v>0</v>
      </c>
      <c r="J16" s="199">
        <v>0</v>
      </c>
      <c r="K16" s="207">
        <f>F16</f>
        <v>360</v>
      </c>
      <c r="L16" s="201"/>
      <c r="M16" s="202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45" customHeight="1">
      <c r="A17" s="183"/>
      <c r="B17" s="61"/>
      <c r="C17" s="163"/>
      <c r="D17" s="164"/>
      <c r="E17" s="352"/>
      <c r="F17" s="347"/>
      <c r="G17" s="165"/>
      <c r="H17" s="166"/>
      <c r="I17" s="203"/>
      <c r="J17" s="168"/>
      <c r="K17" s="208"/>
      <c r="L17" s="478" t="s">
        <v>122</v>
      </c>
      <c r="M17" s="479"/>
      <c r="N17" s="28"/>
      <c r="O17" s="28"/>
      <c r="P17" s="28"/>
      <c r="Q17" s="28"/>
      <c r="R17" s="28"/>
      <c r="S17" s="28"/>
      <c r="T17" s="28"/>
      <c r="U17" s="28"/>
      <c r="V17" s="28"/>
    </row>
    <row r="18" spans="1:22" s="75" customFormat="1" ht="18.75" customHeight="1">
      <c r="A18" s="209"/>
      <c r="B18" s="142"/>
      <c r="C18" s="210" t="s">
        <v>77</v>
      </c>
      <c r="D18" s="211"/>
      <c r="E18" s="355">
        <v>1050</v>
      </c>
      <c r="F18" s="350">
        <v>1050</v>
      </c>
      <c r="G18" s="212">
        <f t="shared" si="0"/>
        <v>0</v>
      </c>
      <c r="H18" s="213">
        <f t="shared" si="1"/>
        <v>0</v>
      </c>
      <c r="I18" s="214">
        <v>0</v>
      </c>
      <c r="J18" s="215">
        <v>0</v>
      </c>
      <c r="K18" s="216">
        <f>F18</f>
        <v>1050</v>
      </c>
      <c r="L18" s="217"/>
      <c r="M18" s="218"/>
      <c r="N18" s="28"/>
      <c r="O18" s="28"/>
      <c r="P18" s="28"/>
      <c r="Q18" s="28"/>
      <c r="R18" s="28"/>
      <c r="S18" s="28"/>
      <c r="T18" s="28"/>
      <c r="U18" s="28"/>
      <c r="V18" s="28"/>
    </row>
    <row r="19" spans="1:22" s="28" customFormat="1" ht="39" customHeight="1" thickBot="1">
      <c r="A19" s="219"/>
      <c r="B19" s="220"/>
      <c r="C19" s="221"/>
      <c r="D19" s="222"/>
      <c r="E19" s="317"/>
      <c r="F19" s="223"/>
      <c r="G19" s="224"/>
      <c r="H19" s="225"/>
      <c r="I19" s="226"/>
      <c r="J19" s="227"/>
      <c r="K19" s="228"/>
      <c r="L19" s="474" t="s">
        <v>128</v>
      </c>
      <c r="M19" s="475"/>
    </row>
    <row r="20" spans="1:22" s="81" customFormat="1" ht="24" customHeight="1">
      <c r="A20" s="57" t="s">
        <v>78</v>
      </c>
      <c r="B20" s="162"/>
      <c r="C20" s="163"/>
      <c r="D20" s="164"/>
      <c r="E20" s="318">
        <f>SUM(E21)</f>
        <v>0</v>
      </c>
      <c r="F20" s="326">
        <f>SUM(F21)</f>
        <v>0</v>
      </c>
      <c r="G20" s="165">
        <f t="shared" si="0"/>
        <v>0</v>
      </c>
      <c r="H20" s="166">
        <v>0</v>
      </c>
      <c r="I20" s="167">
        <f>I21</f>
        <v>0</v>
      </c>
      <c r="J20" s="168">
        <f>J21</f>
        <v>0</v>
      </c>
      <c r="K20" s="169">
        <f>K21</f>
        <v>0</v>
      </c>
      <c r="L20" s="170"/>
      <c r="M20" s="171"/>
      <c r="N20" s="73"/>
      <c r="O20" s="28"/>
      <c r="P20" s="28"/>
      <c r="Q20" s="28"/>
      <c r="R20" s="28"/>
      <c r="S20" s="28"/>
      <c r="T20" s="28"/>
      <c r="U20" s="28"/>
      <c r="V20" s="28"/>
    </row>
    <row r="21" spans="1:22" ht="24" customHeight="1">
      <c r="A21" s="68"/>
      <c r="B21" s="58" t="s">
        <v>79</v>
      </c>
      <c r="C21" s="69"/>
      <c r="D21" s="60"/>
      <c r="E21" s="318">
        <f>SUM(E22:E22)</f>
        <v>0</v>
      </c>
      <c r="F21" s="326">
        <f>SUM(F22:F22)</f>
        <v>0</v>
      </c>
      <c r="G21" s="35">
        <f t="shared" si="0"/>
        <v>0</v>
      </c>
      <c r="H21" s="45">
        <v>0</v>
      </c>
      <c r="I21" s="70">
        <f>SUM(I22:I22)</f>
        <v>0</v>
      </c>
      <c r="J21" s="71">
        <f>SUM(J22:J22)</f>
        <v>0</v>
      </c>
      <c r="K21" s="114">
        <f>SUM(K22:K22)</f>
        <v>0</v>
      </c>
      <c r="L21" s="121"/>
      <c r="M21" s="122"/>
      <c r="N21" s="73"/>
      <c r="O21" s="28"/>
      <c r="P21" s="28"/>
      <c r="Q21" s="28"/>
      <c r="R21" s="28"/>
      <c r="S21" s="28"/>
      <c r="T21" s="28"/>
      <c r="U21" s="28"/>
      <c r="V21" s="28"/>
    </row>
    <row r="22" spans="1:22" ht="24" customHeight="1" thickBot="1">
      <c r="A22" s="68"/>
      <c r="B22" s="61"/>
      <c r="C22" s="69" t="s">
        <v>31</v>
      </c>
      <c r="D22" s="60"/>
      <c r="E22" s="319">
        <v>0</v>
      </c>
      <c r="F22" s="328">
        <v>0</v>
      </c>
      <c r="G22" s="35">
        <f t="shared" si="0"/>
        <v>0</v>
      </c>
      <c r="H22" s="45">
        <v>0</v>
      </c>
      <c r="I22" s="70">
        <v>0</v>
      </c>
      <c r="J22" s="71">
        <v>0</v>
      </c>
      <c r="K22" s="117">
        <f>F22</f>
        <v>0</v>
      </c>
      <c r="L22" s="476"/>
      <c r="M22" s="477"/>
      <c r="N22" s="73"/>
      <c r="O22" s="28"/>
      <c r="P22" s="28"/>
      <c r="Q22" s="28"/>
      <c r="R22" s="28"/>
      <c r="S22" s="28"/>
      <c r="T22" s="28"/>
      <c r="U22" s="28"/>
      <c r="V22" s="28"/>
    </row>
    <row r="23" spans="1:22" s="81" customFormat="1" ht="24" customHeight="1">
      <c r="A23" s="51" t="s">
        <v>80</v>
      </c>
      <c r="B23" s="52"/>
      <c r="C23" s="53"/>
      <c r="D23" s="79"/>
      <c r="E23" s="320">
        <f>SUM(E24)</f>
        <v>1000</v>
      </c>
      <c r="F23" s="329">
        <f>SUM(F24)</f>
        <v>0</v>
      </c>
      <c r="G23" s="39">
        <f t="shared" si="0"/>
        <v>-1000</v>
      </c>
      <c r="H23" s="49">
        <f t="shared" si="1"/>
        <v>-1</v>
      </c>
      <c r="I23" s="82">
        <f>SUM(I24)</f>
        <v>0</v>
      </c>
      <c r="J23" s="55">
        <f>SUM(J24)</f>
        <v>0</v>
      </c>
      <c r="K23" s="83">
        <f>SUM(K24)</f>
        <v>0</v>
      </c>
      <c r="L23" s="42"/>
      <c r="M23" s="56"/>
      <c r="N23" s="73"/>
      <c r="O23" s="28"/>
      <c r="P23" s="28"/>
      <c r="Q23" s="28"/>
      <c r="R23" s="28"/>
      <c r="S23" s="28"/>
      <c r="T23" s="28"/>
      <c r="U23" s="28"/>
      <c r="V23" s="28"/>
    </row>
    <row r="24" spans="1:22" ht="20.25" customHeight="1">
      <c r="A24" s="68"/>
      <c r="B24" s="58" t="s">
        <v>95</v>
      </c>
      <c r="C24" s="69"/>
      <c r="D24" s="60"/>
      <c r="E24" s="318">
        <f>SUM(E25:E25)</f>
        <v>1000</v>
      </c>
      <c r="F24" s="326">
        <f>SUM(F25:F25)</f>
        <v>0</v>
      </c>
      <c r="G24" s="35">
        <f t="shared" si="0"/>
        <v>-1000</v>
      </c>
      <c r="H24" s="45">
        <f t="shared" si="1"/>
        <v>-1</v>
      </c>
      <c r="I24" s="84">
        <f>SUM(I25:I25)</f>
        <v>0</v>
      </c>
      <c r="J24" s="71">
        <f>SUM(J25:J25)</f>
        <v>0</v>
      </c>
      <c r="K24" s="114">
        <f>SUM(K25:K25)</f>
        <v>0</v>
      </c>
      <c r="L24" s="472"/>
      <c r="M24" s="473"/>
      <c r="N24" s="73"/>
      <c r="O24" s="28"/>
      <c r="P24" s="28"/>
      <c r="Q24" s="28"/>
      <c r="R24" s="28"/>
      <c r="S24" s="28"/>
      <c r="T24" s="28"/>
      <c r="U24" s="28"/>
      <c r="V24" s="28"/>
    </row>
    <row r="25" spans="1:22" s="85" customFormat="1" ht="41.25" customHeight="1" thickBot="1">
      <c r="A25" s="68"/>
      <c r="B25" s="61"/>
      <c r="C25" s="101" t="s">
        <v>96</v>
      </c>
      <c r="D25" s="66"/>
      <c r="E25" s="316">
        <v>1000</v>
      </c>
      <c r="F25" s="327"/>
      <c r="G25" s="102">
        <f t="shared" si="0"/>
        <v>-1000</v>
      </c>
      <c r="H25" s="103">
        <f t="shared" si="1"/>
        <v>-1</v>
      </c>
      <c r="I25" s="104">
        <v>0</v>
      </c>
      <c r="J25" s="105">
        <v>0</v>
      </c>
      <c r="K25" s="118">
        <f>F25</f>
        <v>0</v>
      </c>
      <c r="L25" s="470"/>
      <c r="M25" s="471"/>
      <c r="N25" s="28"/>
      <c r="O25" s="28"/>
      <c r="P25" s="28"/>
      <c r="Q25" s="28"/>
      <c r="R25" s="28"/>
      <c r="S25" s="28"/>
      <c r="T25" s="28"/>
      <c r="U25" s="28"/>
      <c r="V25" s="28"/>
    </row>
    <row r="26" spans="1:22" s="28" customFormat="1" ht="24" customHeight="1">
      <c r="A26" s="51" t="s">
        <v>97</v>
      </c>
      <c r="B26" s="106"/>
      <c r="C26" s="53"/>
      <c r="D26" s="79"/>
      <c r="E26" s="320">
        <f>SUM(E27)</f>
        <v>75000</v>
      </c>
      <c r="F26" s="329">
        <f>SUM(F27)</f>
        <v>5000</v>
      </c>
      <c r="G26" s="39">
        <f>F26-E26</f>
        <v>-70000</v>
      </c>
      <c r="H26" s="49">
        <f>G26/E26</f>
        <v>-0.93333333333333335</v>
      </c>
      <c r="I26" s="82">
        <f>SUM(I27)</f>
        <v>0</v>
      </c>
      <c r="J26" s="55">
        <f>SUM(J27)</f>
        <v>0</v>
      </c>
      <c r="K26" s="83">
        <f>SUM(K27)</f>
        <v>5000</v>
      </c>
      <c r="L26" s="124"/>
      <c r="M26" s="107"/>
    </row>
    <row r="27" spans="1:22" s="28" customFormat="1" ht="24" customHeight="1">
      <c r="A27" s="57"/>
      <c r="B27" s="108" t="s">
        <v>99</v>
      </c>
      <c r="C27" s="59"/>
      <c r="D27" s="60"/>
      <c r="E27" s="318">
        <f>SUM(E28:E28)</f>
        <v>75000</v>
      </c>
      <c r="F27" s="326">
        <f>SUM(F28:F28)</f>
        <v>5000</v>
      </c>
      <c r="G27" s="35">
        <f>F27-E27</f>
        <v>-70000</v>
      </c>
      <c r="H27" s="45">
        <f>G27/E27</f>
        <v>-0.93333333333333335</v>
      </c>
      <c r="I27" s="84">
        <f>SUM(I28:I28)</f>
        <v>0</v>
      </c>
      <c r="J27" s="71">
        <f>SUM(J28:J28)</f>
        <v>0</v>
      </c>
      <c r="K27" s="114">
        <f>SUM(K28:K28)</f>
        <v>5000</v>
      </c>
      <c r="L27" s="88"/>
      <c r="M27" s="89"/>
    </row>
    <row r="28" spans="1:22" s="28" customFormat="1" ht="48.75" customHeight="1" thickBot="1">
      <c r="A28" s="57"/>
      <c r="B28" s="77"/>
      <c r="C28" s="59" t="s">
        <v>98</v>
      </c>
      <c r="D28" s="60"/>
      <c r="E28" s="321">
        <v>75000</v>
      </c>
      <c r="F28" s="330">
        <v>5000</v>
      </c>
      <c r="G28" s="102">
        <f>F28-E28</f>
        <v>-70000</v>
      </c>
      <c r="H28" s="103">
        <f>G28/E28</f>
        <v>-0.93333333333333335</v>
      </c>
      <c r="I28" s="109"/>
      <c r="J28" s="110"/>
      <c r="K28" s="119">
        <f>F28</f>
        <v>5000</v>
      </c>
      <c r="L28" s="468" t="s">
        <v>130</v>
      </c>
      <c r="M28" s="469"/>
    </row>
    <row r="29" spans="1:22" s="81" customFormat="1" ht="24" customHeight="1">
      <c r="A29" s="51" t="s">
        <v>81</v>
      </c>
      <c r="B29" s="52"/>
      <c r="C29" s="53"/>
      <c r="D29" s="79"/>
      <c r="E29" s="322">
        <f>SUM(E30)</f>
        <v>231</v>
      </c>
      <c r="F29" s="329">
        <f>SUM(F30)</f>
        <v>1</v>
      </c>
      <c r="G29" s="39">
        <f t="shared" si="0"/>
        <v>-230</v>
      </c>
      <c r="H29" s="49">
        <f t="shared" si="1"/>
        <v>-0.99567099567099571</v>
      </c>
      <c r="I29" s="80">
        <f>I30</f>
        <v>0</v>
      </c>
      <c r="J29" s="55">
        <f>J30</f>
        <v>0</v>
      </c>
      <c r="K29" s="83">
        <f>K30</f>
        <v>1</v>
      </c>
      <c r="L29" s="42"/>
      <c r="M29" s="56"/>
      <c r="N29" s="28"/>
      <c r="O29" s="28"/>
      <c r="P29" s="28"/>
      <c r="Q29" s="28"/>
      <c r="R29" s="28"/>
      <c r="S29" s="28"/>
      <c r="T29" s="28"/>
      <c r="U29" s="28"/>
      <c r="V29" s="28"/>
    </row>
    <row r="30" spans="1:22" ht="24" customHeight="1">
      <c r="A30" s="68"/>
      <c r="B30" s="58" t="s">
        <v>81</v>
      </c>
      <c r="C30" s="69"/>
      <c r="D30" s="54"/>
      <c r="E30" s="314">
        <f>SUM(E31:E31)</f>
        <v>231</v>
      </c>
      <c r="F30" s="325">
        <f>SUM(F31:F31)</f>
        <v>1</v>
      </c>
      <c r="G30" s="35">
        <f t="shared" si="0"/>
        <v>-230</v>
      </c>
      <c r="H30" s="45">
        <v>0</v>
      </c>
      <c r="I30" s="70">
        <f>SUM(I31:I31)</f>
        <v>0</v>
      </c>
      <c r="J30" s="71">
        <f>SUM(J31:J31)</f>
        <v>0</v>
      </c>
      <c r="K30" s="114">
        <f>SUM(K31:K31)</f>
        <v>1</v>
      </c>
      <c r="L30" s="121"/>
      <c r="M30" s="122"/>
      <c r="N30" s="28"/>
      <c r="O30" s="28"/>
      <c r="P30" s="28"/>
      <c r="Q30" s="28"/>
      <c r="R30" s="28"/>
      <c r="S30" s="28"/>
      <c r="T30" s="28"/>
      <c r="U30" s="28"/>
      <c r="V30" s="28"/>
    </row>
    <row r="31" spans="1:22" s="44" customFormat="1" ht="24" customHeight="1" thickBot="1">
      <c r="A31" s="76"/>
      <c r="B31" s="86"/>
      <c r="C31" s="111" t="s">
        <v>82</v>
      </c>
      <c r="D31" s="78"/>
      <c r="E31" s="323">
        <v>231</v>
      </c>
      <c r="F31" s="331">
        <v>1</v>
      </c>
      <c r="G31" s="100">
        <f>F31-E31</f>
        <v>-230</v>
      </c>
      <c r="H31" s="99">
        <f>G31/E31</f>
        <v>-0.99567099567099571</v>
      </c>
      <c r="I31" s="109">
        <v>0</v>
      </c>
      <c r="J31" s="110">
        <v>0</v>
      </c>
      <c r="K31" s="120">
        <f>F31</f>
        <v>1</v>
      </c>
      <c r="L31" s="126" t="s">
        <v>152</v>
      </c>
      <c r="M31" s="125"/>
    </row>
    <row r="32" spans="1:22">
      <c r="B32" s="28"/>
      <c r="C32" s="28"/>
      <c r="D32" s="28"/>
      <c r="E32" s="28"/>
      <c r="F32" s="28"/>
      <c r="G32" s="28"/>
      <c r="J32" s="28"/>
      <c r="K32" s="87"/>
      <c r="N32" s="28"/>
      <c r="O32" s="28"/>
      <c r="P32" s="28"/>
      <c r="Q32" s="28"/>
      <c r="R32" s="28"/>
      <c r="S32" s="28"/>
      <c r="T32" s="28"/>
      <c r="U32" s="28"/>
      <c r="V32" s="28"/>
    </row>
    <row r="33" spans="2:22">
      <c r="B33" s="28"/>
      <c r="C33" s="28"/>
      <c r="D33" s="28"/>
      <c r="E33" s="28"/>
      <c r="F33" s="28"/>
      <c r="G33" s="28"/>
      <c r="J33" s="28"/>
      <c r="K33" s="87"/>
      <c r="N33" s="28"/>
      <c r="O33" s="28"/>
      <c r="P33" s="28"/>
      <c r="Q33" s="28"/>
      <c r="R33" s="28"/>
      <c r="S33" s="28"/>
      <c r="T33" s="28"/>
      <c r="U33" s="28"/>
      <c r="V33" s="28"/>
    </row>
    <row r="34" spans="2:22">
      <c r="B34" s="28"/>
      <c r="C34" s="28"/>
      <c r="D34" s="28"/>
      <c r="E34" s="28"/>
      <c r="F34" s="28"/>
      <c r="G34" s="28"/>
      <c r="J34" s="28"/>
      <c r="K34" s="28"/>
      <c r="N34" s="28"/>
      <c r="O34" s="28"/>
      <c r="P34" s="28"/>
      <c r="Q34" s="28"/>
      <c r="R34" s="28"/>
      <c r="S34" s="28"/>
      <c r="T34" s="28"/>
      <c r="U34" s="28"/>
      <c r="V34" s="28"/>
    </row>
    <row r="35" spans="2:22">
      <c r="B35" s="28"/>
      <c r="C35" s="28"/>
      <c r="D35" s="28"/>
      <c r="E35" s="28"/>
      <c r="F35" s="28"/>
      <c r="G35" s="28"/>
      <c r="N35" s="28"/>
      <c r="O35" s="28"/>
      <c r="P35" s="28"/>
      <c r="Q35" s="28"/>
      <c r="R35" s="28"/>
      <c r="S35" s="28"/>
      <c r="T35" s="28"/>
      <c r="U35" s="28"/>
      <c r="V35" s="28"/>
    </row>
    <row r="36" spans="2:22">
      <c r="B36" s="28"/>
      <c r="C36" s="28"/>
      <c r="D36" s="28"/>
      <c r="E36" s="28"/>
      <c r="F36" s="28"/>
      <c r="G36" s="28"/>
      <c r="N36" s="28"/>
      <c r="O36" s="28"/>
      <c r="P36" s="28"/>
      <c r="Q36" s="28"/>
      <c r="R36" s="28"/>
      <c r="S36" s="28"/>
      <c r="T36" s="28"/>
      <c r="U36" s="28"/>
      <c r="V36" s="28"/>
    </row>
    <row r="37" spans="2:22">
      <c r="B37" s="28"/>
      <c r="C37" s="28"/>
      <c r="D37" s="28"/>
      <c r="E37" s="28"/>
      <c r="F37" s="28"/>
      <c r="G37" s="28"/>
      <c r="N37" s="28"/>
      <c r="O37" s="28"/>
      <c r="P37" s="28"/>
      <c r="Q37" s="28"/>
      <c r="R37" s="28"/>
      <c r="S37" s="28"/>
      <c r="T37" s="28"/>
      <c r="U37" s="28"/>
      <c r="V37" s="28"/>
    </row>
    <row r="38" spans="2:22">
      <c r="B38" s="28"/>
      <c r="C38" s="28"/>
      <c r="D38" s="28"/>
      <c r="E38" s="28"/>
      <c r="F38" s="28"/>
      <c r="G38" s="28"/>
      <c r="N38" s="28"/>
      <c r="O38" s="28"/>
      <c r="P38" s="28"/>
      <c r="Q38" s="28"/>
      <c r="R38" s="28"/>
      <c r="S38" s="28"/>
      <c r="T38" s="28"/>
      <c r="U38" s="28"/>
      <c r="V38" s="28"/>
    </row>
    <row r="39" spans="2:22">
      <c r="B39" s="28"/>
      <c r="C39" s="28"/>
      <c r="D39" s="28"/>
      <c r="E39" s="28"/>
      <c r="F39" s="28"/>
      <c r="G39" s="28"/>
    </row>
    <row r="40" spans="2:22">
      <c r="B40" s="28"/>
      <c r="C40" s="28"/>
      <c r="D40" s="28"/>
      <c r="E40" s="28"/>
      <c r="F40" s="28"/>
      <c r="G40" s="28"/>
    </row>
    <row r="41" spans="2:22">
      <c r="B41" s="28"/>
      <c r="C41" s="28"/>
      <c r="D41" s="28"/>
      <c r="E41" s="28"/>
      <c r="F41" s="28"/>
      <c r="G41" s="28"/>
    </row>
    <row r="42" spans="2:22">
      <c r="B42" s="28"/>
      <c r="C42" s="28"/>
      <c r="D42" s="28"/>
      <c r="E42" s="28"/>
      <c r="F42" s="28"/>
      <c r="G42" s="28"/>
    </row>
    <row r="43" spans="2:22">
      <c r="B43" s="28"/>
      <c r="C43" s="28"/>
      <c r="D43" s="28"/>
      <c r="E43" s="28"/>
      <c r="F43" s="28"/>
      <c r="G43" s="28"/>
    </row>
    <row r="44" spans="2:22">
      <c r="B44" s="28"/>
      <c r="C44" s="28"/>
      <c r="D44" s="28"/>
      <c r="E44" s="28"/>
      <c r="F44" s="28"/>
      <c r="G44" s="28"/>
    </row>
    <row r="45" spans="2:22">
      <c r="B45" s="28"/>
      <c r="C45" s="28"/>
      <c r="D45" s="28"/>
      <c r="E45" s="28"/>
      <c r="F45" s="28"/>
      <c r="G45" s="28"/>
    </row>
    <row r="46" spans="2:22">
      <c r="B46" s="28"/>
      <c r="C46" s="28"/>
      <c r="D46" s="28"/>
      <c r="E46" s="28"/>
      <c r="F46" s="28"/>
      <c r="G46" s="28"/>
    </row>
    <row r="47" spans="2:22">
      <c r="B47" s="28"/>
      <c r="C47" s="28"/>
      <c r="D47" s="28"/>
      <c r="E47" s="28"/>
      <c r="F47" s="28"/>
      <c r="G47" s="28"/>
    </row>
    <row r="48" spans="2:22">
      <c r="B48" s="28"/>
      <c r="C48" s="28"/>
      <c r="D48" s="28"/>
      <c r="E48" s="28"/>
      <c r="F48" s="28"/>
      <c r="G48" s="28"/>
    </row>
    <row r="49" spans="2:7">
      <c r="B49" s="28"/>
      <c r="C49" s="28"/>
      <c r="D49" s="28"/>
      <c r="E49" s="28"/>
      <c r="F49" s="28"/>
      <c r="G49" s="28"/>
    </row>
    <row r="50" spans="2:7">
      <c r="B50" s="28"/>
      <c r="C50" s="28"/>
      <c r="D50" s="28"/>
      <c r="E50" s="28"/>
      <c r="F50" s="28"/>
      <c r="G50" s="28"/>
    </row>
    <row r="51" spans="2:7">
      <c r="B51" s="28"/>
      <c r="C51" s="28"/>
      <c r="D51" s="28"/>
      <c r="E51" s="28"/>
      <c r="F51" s="28"/>
      <c r="G51" s="28"/>
    </row>
    <row r="52" spans="2:7">
      <c r="B52" s="28"/>
      <c r="C52" s="28"/>
      <c r="D52" s="28"/>
      <c r="E52" s="28"/>
      <c r="F52" s="28"/>
      <c r="G52" s="28"/>
    </row>
    <row r="53" spans="2:7">
      <c r="B53" s="28"/>
      <c r="C53" s="28"/>
      <c r="D53" s="28"/>
      <c r="E53" s="28"/>
      <c r="F53" s="28"/>
      <c r="G53" s="28"/>
    </row>
    <row r="54" spans="2:7">
      <c r="B54" s="28"/>
      <c r="C54" s="28"/>
      <c r="D54" s="28"/>
      <c r="E54" s="28"/>
      <c r="F54" s="28"/>
      <c r="G54" s="28"/>
    </row>
    <row r="55" spans="2:7">
      <c r="B55" s="28"/>
      <c r="C55" s="28"/>
      <c r="D55" s="28"/>
      <c r="E55" s="28"/>
      <c r="F55" s="28"/>
      <c r="G55" s="28"/>
    </row>
    <row r="56" spans="2:7">
      <c r="B56" s="28"/>
      <c r="C56" s="28"/>
      <c r="D56" s="28"/>
      <c r="E56" s="28"/>
      <c r="F56" s="28"/>
      <c r="G56" s="28"/>
    </row>
  </sheetData>
  <mergeCells count="18">
    <mergeCell ref="L17:M17"/>
    <mergeCell ref="A6:C6"/>
    <mergeCell ref="L13:M13"/>
    <mergeCell ref="L15:M15"/>
    <mergeCell ref="A2:M2"/>
    <mergeCell ref="A4:D4"/>
    <mergeCell ref="E4:E5"/>
    <mergeCell ref="F4:F5"/>
    <mergeCell ref="G4:H4"/>
    <mergeCell ref="I4:K4"/>
    <mergeCell ref="L10:M10"/>
    <mergeCell ref="L9:M9"/>
    <mergeCell ref="L4:M4"/>
    <mergeCell ref="L28:M28"/>
    <mergeCell ref="L25:M25"/>
    <mergeCell ref="L24:M24"/>
    <mergeCell ref="L19:M19"/>
    <mergeCell ref="L22:M22"/>
  </mergeCells>
  <phoneticPr fontId="2" type="noConversion"/>
  <pageMargins left="0.23622047244094491" right="0.23622047244094491" top="0.74803149606299213" bottom="0.74803149606299213" header="0.31496062992125984" footer="0.31496062992125984"/>
  <pageSetup paperSize="9" firstPageNumber="48" fitToHeight="0" orientation="landscape" r:id="rId1"/>
  <headerFooter alignWithMargins="0">
    <oddFooter>&amp;C&amp;P</oddFooter>
  </headerFooter>
  <rowBreaks count="1" manualBreakCount="1">
    <brk id="17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view="pageBreakPreview" topLeftCell="A4" zoomScale="115" zoomScaleNormal="100" zoomScaleSheetLayoutView="115" workbookViewId="0">
      <selection activeCell="B14" sqref="B14"/>
    </sheetView>
  </sheetViews>
  <sheetFormatPr defaultColWidth="10.625" defaultRowHeight="24.95" customHeight="1"/>
  <cols>
    <col min="1" max="1" width="20.625" style="112" customWidth="1"/>
    <col min="2" max="16384" width="10.625" style="112"/>
  </cols>
  <sheetData>
    <row r="1" spans="1:8" ht="24.95" customHeight="1">
      <c r="A1" s="486" t="s">
        <v>161</v>
      </c>
      <c r="B1" s="486"/>
      <c r="C1" s="486"/>
      <c r="D1" s="486"/>
      <c r="E1" s="486"/>
      <c r="F1" s="486"/>
      <c r="G1" s="486"/>
      <c r="H1" s="486"/>
    </row>
    <row r="2" spans="1:8" ht="24.95" customHeight="1">
      <c r="A2" s="334"/>
      <c r="B2" s="334"/>
      <c r="C2" s="334"/>
      <c r="D2" s="334"/>
      <c r="E2" s="334"/>
      <c r="F2" s="334"/>
      <c r="G2" s="334"/>
      <c r="H2" s="334"/>
    </row>
    <row r="3" spans="1:8" ht="24.95" customHeight="1">
      <c r="A3" s="334"/>
      <c r="B3" s="334"/>
      <c r="C3" s="334"/>
      <c r="D3" s="334"/>
      <c r="E3" s="334"/>
      <c r="F3" s="334"/>
      <c r="G3" s="335"/>
      <c r="H3" s="335"/>
    </row>
    <row r="4" spans="1:8" ht="24.95" customHeight="1">
      <c r="A4" s="336" t="s">
        <v>101</v>
      </c>
      <c r="B4" s="337"/>
      <c r="C4" s="335"/>
      <c r="D4" s="335"/>
      <c r="E4" s="335"/>
      <c r="F4" s="335"/>
      <c r="G4" s="335"/>
      <c r="H4" s="335"/>
    </row>
    <row r="5" spans="1:8" ht="24.95" customHeight="1">
      <c r="A5" s="338" t="s">
        <v>162</v>
      </c>
      <c r="B5" s="338"/>
      <c r="C5" s="335"/>
      <c r="D5" s="335"/>
      <c r="E5" s="335"/>
      <c r="F5" s="335"/>
      <c r="G5" s="335"/>
      <c r="H5" s="335"/>
    </row>
    <row r="6" spans="1:8" ht="24.95" customHeight="1">
      <c r="A6" s="338" t="s">
        <v>163</v>
      </c>
      <c r="B6" s="338"/>
      <c r="C6" s="335"/>
      <c r="D6" s="335"/>
      <c r="E6" s="335"/>
      <c r="F6" s="335"/>
      <c r="G6" s="335"/>
      <c r="H6" s="335"/>
    </row>
    <row r="7" spans="1:8" ht="24.95" customHeight="1">
      <c r="A7" s="338" t="s">
        <v>164</v>
      </c>
      <c r="B7" s="338"/>
      <c r="C7" s="335"/>
      <c r="D7" s="335"/>
      <c r="E7" s="335"/>
      <c r="F7" s="335"/>
      <c r="G7" s="335"/>
      <c r="H7" s="335"/>
    </row>
    <row r="8" spans="1:8" ht="24.95" customHeight="1">
      <c r="A8" s="338"/>
      <c r="B8" s="338"/>
      <c r="C8" s="335"/>
      <c r="D8" s="335"/>
      <c r="E8" s="335"/>
      <c r="F8" s="335"/>
      <c r="G8" s="335"/>
      <c r="H8" s="335"/>
    </row>
    <row r="9" spans="1:8" ht="24.95" customHeight="1">
      <c r="A9" s="336" t="s">
        <v>102</v>
      </c>
      <c r="B9" s="337"/>
      <c r="C9" s="335"/>
      <c r="D9" s="335"/>
      <c r="E9" s="335"/>
      <c r="F9" s="335"/>
      <c r="G9" s="335"/>
      <c r="H9" s="335"/>
    </row>
    <row r="10" spans="1:8" ht="24.95" customHeight="1">
      <c r="A10" s="338"/>
      <c r="B10" s="337"/>
      <c r="C10" s="335"/>
      <c r="D10" s="335"/>
      <c r="E10" s="335"/>
      <c r="F10" s="335"/>
      <c r="G10" s="335"/>
      <c r="H10" s="335"/>
    </row>
    <row r="11" spans="1:8" ht="24.95" customHeight="1">
      <c r="A11" s="337" t="s">
        <v>117</v>
      </c>
      <c r="B11" s="337"/>
      <c r="C11" s="335"/>
      <c r="D11" s="335"/>
      <c r="E11" s="335"/>
      <c r="F11" s="335"/>
      <c r="G11" s="335"/>
      <c r="H11" s="335"/>
    </row>
    <row r="12" spans="1:8" ht="24.95" customHeight="1">
      <c r="A12" s="338" t="s">
        <v>165</v>
      </c>
      <c r="B12" s="338"/>
      <c r="C12" s="335"/>
      <c r="D12" s="335"/>
      <c r="E12" s="335"/>
      <c r="F12" s="335"/>
      <c r="G12" s="335"/>
      <c r="H12" s="335"/>
    </row>
    <row r="13" spans="1:8" ht="24.95" customHeight="1">
      <c r="A13" s="338" t="s">
        <v>166</v>
      </c>
      <c r="B13" s="338"/>
      <c r="C13" s="335"/>
      <c r="D13" s="335"/>
      <c r="E13" s="335"/>
      <c r="F13" s="335"/>
      <c r="G13" s="335"/>
      <c r="H13" s="335"/>
    </row>
    <row r="14" spans="1:8" ht="24.95" customHeight="1">
      <c r="A14" s="338" t="s">
        <v>167</v>
      </c>
      <c r="B14" s="338"/>
      <c r="C14" s="335"/>
      <c r="D14" s="335"/>
      <c r="E14" s="335"/>
      <c r="F14" s="335"/>
      <c r="G14" s="335"/>
      <c r="H14" s="335"/>
    </row>
    <row r="15" spans="1:8" ht="24.95" customHeight="1">
      <c r="A15" s="338"/>
      <c r="B15" s="338"/>
      <c r="C15" s="335"/>
      <c r="D15" s="335"/>
      <c r="E15" s="335"/>
      <c r="F15" s="335"/>
      <c r="G15" s="335"/>
      <c r="H15" s="335"/>
    </row>
    <row r="16" spans="1:8" ht="24.95" customHeight="1">
      <c r="A16" s="337" t="s">
        <v>118</v>
      </c>
      <c r="B16" s="338"/>
      <c r="C16" s="335"/>
      <c r="D16" s="335"/>
      <c r="E16" s="335"/>
      <c r="F16" s="335"/>
      <c r="G16" s="335"/>
      <c r="H16" s="335"/>
    </row>
    <row r="17" spans="1:8" ht="24.95" customHeight="1">
      <c r="A17" s="337" t="s">
        <v>168</v>
      </c>
      <c r="B17" s="338"/>
      <c r="C17" s="335"/>
      <c r="D17" s="335"/>
      <c r="E17" s="335"/>
      <c r="F17" s="335"/>
      <c r="G17" s="335"/>
      <c r="H17" s="335"/>
    </row>
    <row r="18" spans="1:8" ht="24.95" customHeight="1">
      <c r="A18" s="338" t="s">
        <v>169</v>
      </c>
      <c r="B18" s="338"/>
      <c r="C18" s="335"/>
      <c r="D18" s="335"/>
      <c r="E18" s="335"/>
      <c r="F18" s="335"/>
      <c r="G18" s="335"/>
      <c r="H18" s="335"/>
    </row>
    <row r="19" spans="1:8" ht="24.95" customHeight="1">
      <c r="A19" s="338" t="s">
        <v>170</v>
      </c>
      <c r="B19" s="338"/>
      <c r="C19" s="335"/>
      <c r="D19" s="335"/>
      <c r="E19" s="335"/>
      <c r="F19" s="335"/>
      <c r="G19" s="335"/>
      <c r="H19" s="335"/>
    </row>
    <row r="20" spans="1:8" ht="24.95" customHeight="1">
      <c r="A20" s="335"/>
      <c r="B20" s="335"/>
      <c r="C20" s="335"/>
      <c r="D20" s="335"/>
      <c r="E20" s="335"/>
      <c r="F20" s="335"/>
      <c r="G20" s="335"/>
      <c r="H20" s="335"/>
    </row>
  </sheetData>
  <mergeCells count="1">
    <mergeCell ref="A1:H1"/>
  </mergeCells>
  <phoneticPr fontId="2" type="noConversion"/>
  <printOptions horizontalCentered="1" verticalCentered="1"/>
  <pageMargins left="0.70866141732283472" right="0.31496062992125984" top="0.74803149606299213" bottom="0.74803149606299213" header="0.31496062992125984" footer="0.31496062992125984"/>
  <pageSetup paperSize="9" scale="89" firstPageNumber="48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표지</vt:lpstr>
      <vt:lpstr>심의의결</vt:lpstr>
      <vt:lpstr>예산총칙표지</vt:lpstr>
      <vt:lpstr>예산총칙</vt:lpstr>
      <vt:lpstr>총괄표</vt:lpstr>
      <vt:lpstr>세입결산서</vt:lpstr>
      <vt:lpstr>세출결산서</vt:lpstr>
      <vt:lpstr>예산증감사유</vt:lpstr>
      <vt:lpstr>세입결산서!Print_Area</vt:lpstr>
      <vt:lpstr>세출결산서!Print_Area</vt:lpstr>
      <vt:lpstr>심의의결!Print_Area</vt:lpstr>
      <vt:lpstr>예산증감사유!Print_Area</vt:lpstr>
      <vt:lpstr>예산총칙!Print_Area</vt:lpstr>
      <vt:lpstr>총괄표!Print_Area</vt:lpstr>
      <vt:lpstr>세입결산서!Print_Titles</vt:lpstr>
      <vt:lpstr>세출결산서!Print_Titles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김재환</cp:lastModifiedBy>
  <cp:lastPrinted>2025-11-20T05:35:01Z</cp:lastPrinted>
  <dcterms:created xsi:type="dcterms:W3CDTF">2016-12-28T00:19:38Z</dcterms:created>
  <dcterms:modified xsi:type="dcterms:W3CDTF">2025-11-20T05:50:17Z</dcterms:modified>
</cp:coreProperties>
</file>